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H\Desktop\Bao cao tuần\"/>
    </mc:Choice>
  </mc:AlternateContent>
  <bookViews>
    <workbookView xWindow="0" yWindow="0" windowWidth="20490" windowHeight="6750"/>
  </bookViews>
  <sheets>
    <sheet name="VỐN ĐẦU TƯ" sheetId="1" r:id="rId1"/>
    <sheet name="VỐN SỰ NGHIỆ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11" i="2"/>
  <c r="G8" i="1"/>
  <c r="G9" i="1"/>
  <c r="G10" i="1"/>
  <c r="G11" i="1"/>
  <c r="G12" i="1"/>
  <c r="G13" i="1"/>
  <c r="G14" i="1"/>
  <c r="G15" i="1"/>
  <c r="G16" i="1"/>
  <c r="G17" i="1"/>
  <c r="G18" i="1"/>
  <c r="G7" i="1"/>
  <c r="F8" i="1" l="1"/>
  <c r="F7" i="1" s="1"/>
  <c r="F14" i="1"/>
  <c r="D14" i="1"/>
  <c r="E14" i="1"/>
  <c r="C9" i="1"/>
  <c r="C10" i="1"/>
  <c r="C11" i="1"/>
  <c r="C12" i="1"/>
  <c r="C13" i="1"/>
  <c r="C15" i="1"/>
  <c r="C14" i="1" s="1"/>
  <c r="C16" i="1"/>
  <c r="C17" i="1"/>
  <c r="C18" i="1"/>
  <c r="F11" i="2"/>
  <c r="D76" i="2"/>
  <c r="D74" i="2" s="1"/>
  <c r="E76" i="2"/>
  <c r="E74" i="2" s="1"/>
  <c r="E72" i="2" s="1"/>
  <c r="F76" i="2"/>
  <c r="F74" i="2" s="1"/>
  <c r="F72" i="2" s="1"/>
  <c r="H76" i="2"/>
  <c r="H74" i="2" s="1"/>
  <c r="H72" i="2" s="1"/>
  <c r="C78" i="2"/>
  <c r="C79" i="2"/>
  <c r="C80" i="2"/>
  <c r="C81" i="2"/>
  <c r="C82" i="2"/>
  <c r="C83" i="2"/>
  <c r="C84" i="2"/>
  <c r="C85" i="2"/>
  <c r="C86" i="2"/>
  <c r="C87" i="2"/>
  <c r="C88" i="2"/>
  <c r="C77" i="2"/>
  <c r="C75" i="2"/>
  <c r="C73" i="2"/>
  <c r="D69" i="2"/>
  <c r="E69" i="2"/>
  <c r="F69" i="2"/>
  <c r="H69" i="2"/>
  <c r="C71" i="2"/>
  <c r="C70" i="2"/>
  <c r="C69" i="2" s="1"/>
  <c r="D56" i="2"/>
  <c r="E56" i="2"/>
  <c r="F56" i="2"/>
  <c r="H56" i="2"/>
  <c r="C58" i="2"/>
  <c r="C59" i="2"/>
  <c r="C60" i="2"/>
  <c r="C56" i="2" s="1"/>
  <c r="C61" i="2"/>
  <c r="C62" i="2"/>
  <c r="C63" i="2"/>
  <c r="C64" i="2"/>
  <c r="C65" i="2"/>
  <c r="C66" i="2"/>
  <c r="C67" i="2"/>
  <c r="C68" i="2"/>
  <c r="C57" i="2"/>
  <c r="D52" i="2"/>
  <c r="E52" i="2"/>
  <c r="F52" i="2"/>
  <c r="H52" i="2"/>
  <c r="C54" i="2"/>
  <c r="C55" i="2"/>
  <c r="C53" i="2"/>
  <c r="C52" i="2" s="1"/>
  <c r="F37" i="2"/>
  <c r="H37" i="2"/>
  <c r="D24" i="2"/>
  <c r="E24" i="2"/>
  <c r="F24" i="2"/>
  <c r="H24" i="2"/>
  <c r="D11" i="2"/>
  <c r="E11" i="2"/>
  <c r="D38" i="2"/>
  <c r="D37" i="2"/>
  <c r="E38" i="2"/>
  <c r="E37" i="2"/>
  <c r="C40" i="2"/>
  <c r="C41" i="2"/>
  <c r="C42" i="2"/>
  <c r="C43" i="2"/>
  <c r="C44" i="2"/>
  <c r="C45" i="2"/>
  <c r="C46" i="2"/>
  <c r="C47" i="2"/>
  <c r="C48" i="2"/>
  <c r="C49" i="2"/>
  <c r="C50" i="2"/>
  <c r="C51" i="2"/>
  <c r="C39" i="2"/>
  <c r="C26" i="2"/>
  <c r="C24" i="2" s="1"/>
  <c r="C27" i="2"/>
  <c r="C28" i="2"/>
  <c r="C29" i="2"/>
  <c r="C30" i="2"/>
  <c r="C31" i="2"/>
  <c r="C32" i="2"/>
  <c r="C33" i="2"/>
  <c r="C34" i="2"/>
  <c r="C35" i="2"/>
  <c r="C36" i="2"/>
  <c r="C25" i="2"/>
  <c r="C13" i="2"/>
  <c r="C11" i="2" s="1"/>
  <c r="C14" i="2"/>
  <c r="C15" i="2"/>
  <c r="C16" i="2"/>
  <c r="C17" i="2"/>
  <c r="C18" i="2"/>
  <c r="C19" i="2"/>
  <c r="C20" i="2"/>
  <c r="C21" i="2"/>
  <c r="C22" i="2"/>
  <c r="C23" i="2"/>
  <c r="C12" i="2"/>
  <c r="E7" i="1"/>
  <c r="E8" i="1"/>
  <c r="D8" i="1"/>
  <c r="D7" i="1" s="1"/>
  <c r="C8" i="1"/>
  <c r="C7" i="1" s="1"/>
  <c r="C76" i="2"/>
  <c r="C38" i="2"/>
  <c r="C37" i="2" s="1"/>
  <c r="E10" i="2" l="1"/>
  <c r="F10" i="2"/>
  <c r="C74" i="2"/>
  <c r="C72" i="2" s="1"/>
  <c r="D72" i="2"/>
  <c r="D10" i="2" s="1"/>
  <c r="C10" i="2"/>
</calcChain>
</file>

<file path=xl/sharedStrings.xml><?xml version="1.0" encoding="utf-8"?>
<sst xmlns="http://schemas.openxmlformats.org/spreadsheetml/2006/main" count="127" uniqueCount="81">
  <si>
    <t>BÁO CÁO</t>
  </si>
  <si>
    <t>KẾT QUẢ  CÁC DỰ ÁN THUỘC CHƯƠNG TRÌNH MỤC TIÊU QUỐC GIA GIẢM NGHÈO BỀN VỮNG NĂM 2023</t>
  </si>
  <si>
    <t>TT</t>
  </si>
  <si>
    <t>Danh mục dự án</t>
  </si>
  <si>
    <t>Kế hoạch vốn kéo dài sang năm 2023</t>
  </si>
  <si>
    <t>I</t>
  </si>
  <si>
    <t>Dự án 1</t>
  </si>
  <si>
    <t>a</t>
  </si>
  <si>
    <t>Khởi công năm 2022</t>
  </si>
  <si>
    <t>Đường giao thông bến thủy Huổi Trẳng, Huổi Só, Mường Lay</t>
  </si>
  <si>
    <t>Nâng cấp tuyến đường Thị trấn - Đề Dê Hu - Sính Phình</t>
  </si>
  <si>
    <t>Nước sinh hoạt trung tâm xã Trung Thu, huyện Tủa Chùa</t>
  </si>
  <si>
    <t>Sân Vận động Huyện Tủa Chùa</t>
  </si>
  <si>
    <t>II</t>
  </si>
  <si>
    <t>Khởi công mới năm  2023</t>
  </si>
  <si>
    <t>(Kèm theo Báo cáo số:                 /BC-PLĐ ngày               tháng 7 năm 2023 của Phòng Lao động -TB&amp;XH huyện Tủa Chùa)</t>
  </si>
  <si>
    <t>Tổng cộng</t>
  </si>
  <si>
    <t>Chuyển nguồn từ năm 2022 sang 2023</t>
  </si>
  <si>
    <t>Ghi 
chú</t>
  </si>
  <si>
    <t>b</t>
  </si>
  <si>
    <t>1=2+3</t>
  </si>
  <si>
    <t>Vốn sự nghiệp</t>
  </si>
  <si>
    <t>UBND Thị Trấn</t>
  </si>
  <si>
    <t>UBND xã Mường Báng</t>
  </si>
  <si>
    <t>UBND xã Xá Nhè</t>
  </si>
  <si>
    <t>UBND xã Mường Đun</t>
  </si>
  <si>
    <t>UBND xã Tủa Thàng</t>
  </si>
  <si>
    <t>UBND xã Huổi só</t>
  </si>
  <si>
    <t>UBND xã Sính Phình</t>
  </si>
  <si>
    <t>UBND xã Tả Phìn</t>
  </si>
  <si>
    <t>UBND xã Tả Sìn Thàng</t>
  </si>
  <si>
    <t>UBND xã Trung Thu</t>
  </si>
  <si>
    <t>UBND xã Sín Chải</t>
  </si>
  <si>
    <t>UBND xã Lao Xả Phình</t>
  </si>
  <si>
    <t>DA 2: Đa dạng hóa sinh kế, phát triển mô hình giảm nghèo</t>
  </si>
  <si>
    <t>THỊ TRẤN</t>
  </si>
  <si>
    <t>MƯỜNG BÁNG</t>
  </si>
  <si>
    <t>XÁ NHÈ</t>
  </si>
  <si>
    <t>MƯỜNG ĐUN</t>
  </si>
  <si>
    <t>TỦA THÀNG</t>
  </si>
  <si>
    <t>HUỔI SÓ</t>
  </si>
  <si>
    <t>SÍNH PHÌNH</t>
  </si>
  <si>
    <t>TẢ PHÌN</t>
  </si>
  <si>
    <t>TẢ SÌN THÀNG</t>
  </si>
  <si>
    <t>SÍN CHẢI</t>
  </si>
  <si>
    <t>TRUNG THU</t>
  </si>
  <si>
    <t>LAO XẢ PHÌNH</t>
  </si>
  <si>
    <t>III</t>
  </si>
  <si>
    <t>DA 3: Hỗ trợ ph.triển sản xuất, cải thiện dinh dưỡng</t>
  </si>
  <si>
    <t>Tiểu DA 1: Hỗ trợ phát triển sản xuất trong lĩnh vực nông nghiệp</t>
  </si>
  <si>
    <t>Tiểu DA 2: Cải thiện dinh dưỡng</t>
  </si>
  <si>
    <t>IV</t>
  </si>
  <si>
    <t>DA 4: Phát triển giáo dục nghề nghiệp, việc làm bền vững</t>
  </si>
  <si>
    <t>Tiểu DA 1: Phát triển GDNN vùng nghèo, vùng khó khăn</t>
  </si>
  <si>
    <t>Tiểu DA 2: Hỗ trợ NLĐ đi làm việc ở nước ngoài theo hợp đồng</t>
  </si>
  <si>
    <t>Tiểu DA 3: Hỗ trợ việc làm bền vững</t>
  </si>
  <si>
    <t>V</t>
  </si>
  <si>
    <t>DA 5: Hỗ trợ nhà ở cho hộ nghèo, hộ cận nghèo trên địa bàn các huyện nghèo</t>
  </si>
  <si>
    <t>VI</t>
  </si>
  <si>
    <t>DA 6: Truyền thông và giảm nghèo về thông tin</t>
  </si>
  <si>
    <t>Tiểu DA 1: Giảm nghèo về thông tin</t>
  </si>
  <si>
    <t>Tiểu DA 2: Truyền thông giảm nghèo</t>
  </si>
  <si>
    <t>VII</t>
  </si>
  <si>
    <t>DA 7: Nâng cao năng lực và giám sát, đánh giá thực hiện CT</t>
  </si>
  <si>
    <t>Tiểu DA 1: Nâng cao năng lực thực hiện Chương trình</t>
  </si>
  <si>
    <t>Tiểu DA 2: Giám sát, đánh giá</t>
  </si>
  <si>
    <t>2.1</t>
  </si>
  <si>
    <t>Cấp huyện</t>
  </si>
  <si>
    <t>2.2</t>
  </si>
  <si>
    <t>Cấp xã</t>
  </si>
  <si>
    <t>Tuyến đường Tả Sìn Thàng - Páo Tỉnh Làng - Sáng Tớ đi Sín Chải, Huổi Só</t>
  </si>
  <si>
    <t>Nâng cấp tuyến đường Pàng Dề (Xá Nhè) -Phình Sáng, Tuần Giáo</t>
  </si>
  <si>
    <t>Nâng cấp tuyến đường Lầu Câu Phình (xã Lao Xả Phình) - Làng Sảng (xã Tả Sìn Thàng)</t>
  </si>
  <si>
    <t>Nâng cấp tuyến đường Xá Nhè - Mường Đun</t>
  </si>
  <si>
    <t>Sửa chữa, nâng cấp nước sinh hoạt trung tâm xã Tả Phìn, Tả Sìn Thàng và các bản lân cận</t>
  </si>
  <si>
    <t>Giao năm 2023</t>
  </si>
  <si>
    <t xml:space="preserve">Kết quả
 giải ngân </t>
  </si>
  <si>
    <t xml:space="preserve">Giao năm 2023 </t>
  </si>
  <si>
    <t xml:space="preserve">Kết quả
 giải ngân 
</t>
  </si>
  <si>
    <t>Tổng nguồn
 vốn được phép sử dụng năm 2023</t>
  </si>
  <si>
    <t>Tỷ lệ giải ngân%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</si>
</sst>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"/>
    <numFmt numFmtId="166" formatCode="#,##0.0"/>
  </numFmts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Calibri"/>
      <family val="2"/>
      <charset val="163"/>
      <scheme val="minor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" fillId="0" borderId="0"/>
    <xf numFmtId="164" fontId="1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3" fontId="3" fillId="0" borderId="0" xfId="0" applyNumberFormat="1" applyFont="1" applyFill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center" vertical="center" shrinkToFit="1"/>
    </xf>
    <xf numFmtId="3" fontId="8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justify" vertical="center" wrapText="1"/>
    </xf>
    <xf numFmtId="3" fontId="8" fillId="0" borderId="1" xfId="2" quotePrefix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/>
    </xf>
    <xf numFmtId="3" fontId="8" fillId="0" borderId="1" xfId="3" applyNumberFormat="1" applyFont="1" applyFill="1" applyBorder="1" applyAlignment="1">
      <alignment horizontal="justify" vertical="center" wrapText="1"/>
    </xf>
    <xf numFmtId="3" fontId="8" fillId="0" borderId="1" xfId="4" quotePrefix="1" applyNumberFormat="1" applyFont="1" applyFill="1" applyBorder="1" applyAlignment="1">
      <alignment horizontal="justify" vertical="center" wrapText="1"/>
    </xf>
    <xf numFmtId="3" fontId="8" fillId="0" borderId="1" xfId="4" applyNumberFormat="1" applyFont="1" applyFill="1" applyBorder="1" applyAlignment="1">
      <alignment vertical="center"/>
    </xf>
    <xf numFmtId="3" fontId="8" fillId="0" borderId="1" xfId="4" quotePrefix="1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/>
    <xf numFmtId="3" fontId="8" fillId="0" borderId="1" xfId="4" applyNumberFormat="1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3" fontId="14" fillId="0" borderId="0" xfId="0" applyNumberFormat="1" applyFont="1"/>
    <xf numFmtId="4" fontId="3" fillId="0" borderId="0" xfId="0" applyNumberFormat="1" applyFont="1" applyFill="1"/>
    <xf numFmtId="3" fontId="3" fillId="0" borderId="0" xfId="0" applyNumberFormat="1" applyFont="1" applyFill="1" applyAlignment="1">
      <alignment horizontal="center" vertical="center" shrinkToFit="1"/>
    </xf>
    <xf numFmtId="166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 shrinkToFit="1"/>
    </xf>
    <xf numFmtId="3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</cellXfs>
  <cellStyles count="5">
    <cellStyle name="Bình thường 2" xfId="3"/>
    <cellStyle name="Comma" xfId="1" builtinId="3"/>
    <cellStyle name="Comma 10" xfId="4"/>
    <cellStyle name="Normal" xfId="0" builtinId="0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I18" sqref="I18"/>
    </sheetView>
  </sheetViews>
  <sheetFormatPr defaultRowHeight="15" x14ac:dyDescent="0.25"/>
  <cols>
    <col min="1" max="1" width="9.140625" style="13"/>
    <col min="2" max="2" width="74.5703125" style="13" customWidth="1"/>
    <col min="3" max="4" width="13.42578125" style="13" bestFit="1" customWidth="1"/>
    <col min="5" max="5" width="17.42578125" style="13" bestFit="1" customWidth="1"/>
    <col min="6" max="6" width="14.85546875" style="13" customWidth="1"/>
    <col min="7" max="7" width="9.140625" style="13"/>
    <col min="8" max="8" width="13.85546875" style="13" bestFit="1" customWidth="1"/>
    <col min="9" max="9" width="17.85546875" style="13" bestFit="1" customWidth="1"/>
    <col min="10" max="16384" width="9.140625" style="13"/>
  </cols>
  <sheetData>
    <row r="2" spans="1:9" ht="15.75" x14ac:dyDescent="0.25">
      <c r="A2" s="42" t="s">
        <v>0</v>
      </c>
      <c r="B2" s="42"/>
      <c r="C2" s="42"/>
      <c r="D2" s="42"/>
      <c r="E2" s="42"/>
      <c r="F2" s="42"/>
    </row>
    <row r="3" spans="1:9" ht="15.75" x14ac:dyDescent="0.25">
      <c r="A3" s="42" t="s">
        <v>1</v>
      </c>
      <c r="B3" s="42"/>
      <c r="C3" s="42"/>
      <c r="D3" s="42"/>
      <c r="E3" s="42"/>
      <c r="F3" s="42"/>
    </row>
    <row r="4" spans="1:9" ht="15.75" x14ac:dyDescent="0.25">
      <c r="A4" s="43" t="s">
        <v>15</v>
      </c>
      <c r="B4" s="43"/>
      <c r="C4" s="43"/>
      <c r="D4" s="43"/>
      <c r="E4" s="43"/>
      <c r="F4" s="43"/>
    </row>
    <row r="5" spans="1:9" ht="18.75" x14ac:dyDescent="0.25">
      <c r="A5" s="17"/>
      <c r="B5" s="18"/>
      <c r="C5" s="18"/>
      <c r="D5" s="19"/>
      <c r="E5" s="19"/>
      <c r="F5" s="19"/>
    </row>
    <row r="6" spans="1:9" ht="112.5" customHeight="1" x14ac:dyDescent="0.25">
      <c r="A6" s="20" t="s">
        <v>2</v>
      </c>
      <c r="B6" s="20" t="s">
        <v>3</v>
      </c>
      <c r="C6" s="21" t="s">
        <v>79</v>
      </c>
      <c r="D6" s="21" t="s">
        <v>75</v>
      </c>
      <c r="E6" s="21" t="s">
        <v>4</v>
      </c>
      <c r="F6" s="21" t="s">
        <v>76</v>
      </c>
      <c r="G6" s="39" t="s">
        <v>80</v>
      </c>
    </row>
    <row r="7" spans="1:9" s="14" customFormat="1" x14ac:dyDescent="0.25">
      <c r="A7" s="20" t="s">
        <v>7</v>
      </c>
      <c r="B7" s="22" t="s">
        <v>6</v>
      </c>
      <c r="C7" s="20">
        <f>SUM(C8,C14)</f>
        <v>62328442000</v>
      </c>
      <c r="D7" s="20">
        <f>SUM(D8,D14)</f>
        <v>53120000000</v>
      </c>
      <c r="E7" s="20">
        <f t="shared" ref="E7" si="0">SUM(E8,E14)</f>
        <v>9208442000</v>
      </c>
      <c r="F7" s="20">
        <f>SUM(F8,F14)</f>
        <v>10532538000</v>
      </c>
      <c r="G7" s="40">
        <f>F7/C7*100</f>
        <v>16.898445817079786</v>
      </c>
      <c r="H7" s="31"/>
    </row>
    <row r="8" spans="1:9" s="14" customFormat="1" ht="18.75" x14ac:dyDescent="0.3">
      <c r="A8" s="20" t="s">
        <v>5</v>
      </c>
      <c r="B8" s="22" t="s">
        <v>8</v>
      </c>
      <c r="C8" s="20">
        <f>SUM(C9:C13)</f>
        <v>60828442000</v>
      </c>
      <c r="D8" s="20">
        <f>SUM(D9:D13)</f>
        <v>51620000000</v>
      </c>
      <c r="E8" s="20">
        <f t="shared" ref="E8" si="1">SUM(E9:E13)</f>
        <v>9208442000</v>
      </c>
      <c r="F8" s="20">
        <f>SUM(F9:F13)</f>
        <v>9149721000</v>
      </c>
      <c r="G8" s="40">
        <f t="shared" ref="G8:G18" si="2">F8/C8*100</f>
        <v>15.041846707170306</v>
      </c>
      <c r="I8" s="34"/>
    </row>
    <row r="9" spans="1:9" x14ac:dyDescent="0.25">
      <c r="A9" s="23">
        <v>1</v>
      </c>
      <c r="B9" s="25" t="s">
        <v>11</v>
      </c>
      <c r="C9" s="25">
        <f>SUM(D9:E9)</f>
        <v>5382505000</v>
      </c>
      <c r="D9" s="26"/>
      <c r="E9" s="16">
        <v>5382505000</v>
      </c>
      <c r="F9" s="16">
        <v>4514699000</v>
      </c>
      <c r="G9" s="40">
        <f t="shared" si="2"/>
        <v>83.877283904055815</v>
      </c>
      <c r="H9" s="35"/>
    </row>
    <row r="10" spans="1:9" x14ac:dyDescent="0.25">
      <c r="A10" s="23">
        <v>2</v>
      </c>
      <c r="B10" s="27" t="s">
        <v>9</v>
      </c>
      <c r="C10" s="25">
        <f t="shared" ref="C10:C18" si="3">SUM(D10:E10)</f>
        <v>14158579000</v>
      </c>
      <c r="D10" s="26">
        <v>12640000000</v>
      </c>
      <c r="E10" s="16">
        <v>1518579000</v>
      </c>
      <c r="F10" s="16">
        <v>529045000</v>
      </c>
      <c r="G10" s="40">
        <f t="shared" si="2"/>
        <v>3.7365684790825409</v>
      </c>
      <c r="H10" s="33"/>
    </row>
    <row r="11" spans="1:9" x14ac:dyDescent="0.25">
      <c r="A11" s="23">
        <v>3</v>
      </c>
      <c r="B11" s="27" t="s">
        <v>10</v>
      </c>
      <c r="C11" s="25">
        <f t="shared" si="3"/>
        <v>7164213000</v>
      </c>
      <c r="D11" s="26">
        <v>5980000000</v>
      </c>
      <c r="E11" s="16">
        <v>1184213000</v>
      </c>
      <c r="F11" s="16">
        <v>2894952000</v>
      </c>
      <c r="G11" s="40">
        <f t="shared" si="2"/>
        <v>40.408513817219003</v>
      </c>
    </row>
    <row r="12" spans="1:9" x14ac:dyDescent="0.25">
      <c r="A12" s="23">
        <v>4</v>
      </c>
      <c r="B12" s="27" t="s">
        <v>70</v>
      </c>
      <c r="C12" s="25">
        <f t="shared" si="3"/>
        <v>15000000000</v>
      </c>
      <c r="D12" s="26">
        <v>15000000000</v>
      </c>
      <c r="E12" s="16">
        <v>0</v>
      </c>
      <c r="F12" s="16">
        <v>1152871000</v>
      </c>
      <c r="G12" s="40">
        <f t="shared" si="2"/>
        <v>7.6858066666666671</v>
      </c>
    </row>
    <row r="13" spans="1:9" x14ac:dyDescent="0.25">
      <c r="A13" s="23">
        <v>5</v>
      </c>
      <c r="B13" s="27" t="s">
        <v>12</v>
      </c>
      <c r="C13" s="25">
        <f t="shared" si="3"/>
        <v>19123145000</v>
      </c>
      <c r="D13" s="26">
        <v>18000000000</v>
      </c>
      <c r="E13" s="16">
        <v>1123145000</v>
      </c>
      <c r="F13" s="16">
        <v>58154000</v>
      </c>
      <c r="G13" s="40">
        <f t="shared" si="2"/>
        <v>0.30410269858854283</v>
      </c>
      <c r="H13" s="37"/>
    </row>
    <row r="14" spans="1:9" s="14" customFormat="1" x14ac:dyDescent="0.25">
      <c r="A14" s="20" t="s">
        <v>13</v>
      </c>
      <c r="B14" s="24" t="s">
        <v>14</v>
      </c>
      <c r="C14" s="20">
        <f>SUM(C15:C18)</f>
        <v>1500000000</v>
      </c>
      <c r="D14" s="20">
        <f t="shared" ref="D14:E14" si="4">SUM(D15:D18)</f>
        <v>1500000000</v>
      </c>
      <c r="E14" s="20">
        <f t="shared" si="4"/>
        <v>0</v>
      </c>
      <c r="F14" s="20">
        <f>SUM(F15:F18)</f>
        <v>1382817000</v>
      </c>
      <c r="G14" s="40">
        <f t="shared" si="2"/>
        <v>92.187799999999996</v>
      </c>
    </row>
    <row r="15" spans="1:9" x14ac:dyDescent="0.25">
      <c r="A15" s="23">
        <v>1</v>
      </c>
      <c r="B15" s="28" t="s">
        <v>71</v>
      </c>
      <c r="C15" s="25">
        <f t="shared" si="3"/>
        <v>500000000</v>
      </c>
      <c r="D15" s="29">
        <v>500000000</v>
      </c>
      <c r="E15" s="23"/>
      <c r="F15" s="16">
        <v>382817000</v>
      </c>
      <c r="G15" s="40">
        <f t="shared" si="2"/>
        <v>76.563400000000001</v>
      </c>
    </row>
    <row r="16" spans="1:9" x14ac:dyDescent="0.25">
      <c r="A16" s="23">
        <v>2</v>
      </c>
      <c r="B16" s="27" t="s">
        <v>72</v>
      </c>
      <c r="C16" s="25">
        <f t="shared" si="3"/>
        <v>300000000</v>
      </c>
      <c r="D16" s="29">
        <v>300000000</v>
      </c>
      <c r="E16" s="23"/>
      <c r="F16" s="32">
        <v>300000000</v>
      </c>
      <c r="G16" s="40">
        <f t="shared" si="2"/>
        <v>100</v>
      </c>
    </row>
    <row r="17" spans="1:7" x14ac:dyDescent="0.25">
      <c r="A17" s="23">
        <v>3</v>
      </c>
      <c r="B17" s="28" t="s">
        <v>73</v>
      </c>
      <c r="C17" s="25">
        <f t="shared" si="3"/>
        <v>400000000</v>
      </c>
      <c r="D17" s="29">
        <v>400000000</v>
      </c>
      <c r="E17" s="23"/>
      <c r="F17" s="32">
        <v>400000000</v>
      </c>
      <c r="G17" s="40">
        <f t="shared" si="2"/>
        <v>100</v>
      </c>
    </row>
    <row r="18" spans="1:7" x14ac:dyDescent="0.25">
      <c r="A18" s="23">
        <v>4</v>
      </c>
      <c r="B18" s="30" t="s">
        <v>74</v>
      </c>
      <c r="C18" s="25">
        <f t="shared" si="3"/>
        <v>300000000</v>
      </c>
      <c r="D18" s="29">
        <v>300000000</v>
      </c>
      <c r="E18" s="23"/>
      <c r="F18" s="32">
        <v>300000000</v>
      </c>
      <c r="G18" s="40">
        <f t="shared" si="2"/>
        <v>100</v>
      </c>
    </row>
  </sheetData>
  <mergeCells count="3">
    <mergeCell ref="A2:F2"/>
    <mergeCell ref="A3:F3"/>
    <mergeCell ref="A4:F4"/>
  </mergeCells>
  <pageMargins left="0.24" right="0.16" top="0.33" bottom="0.45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8"/>
  <sheetViews>
    <sheetView topLeftCell="A4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J14" sqref="J14"/>
    </sheetView>
  </sheetViews>
  <sheetFormatPr defaultRowHeight="15" x14ac:dyDescent="0.25"/>
  <cols>
    <col min="1" max="1" width="5.140625" style="1" bestFit="1" customWidth="1"/>
    <col min="2" max="2" width="58.7109375" style="12" customWidth="1"/>
    <col min="3" max="4" width="19.42578125" style="1" bestFit="1" customWidth="1"/>
    <col min="5" max="5" width="18" style="1" bestFit="1" customWidth="1"/>
    <col min="6" max="6" width="15.7109375" style="1" bestFit="1" customWidth="1"/>
    <col min="7" max="7" width="9.85546875" style="1" customWidth="1"/>
    <col min="8" max="8" width="9.140625" style="1"/>
    <col min="9" max="9" width="16.85546875" style="1" customWidth="1"/>
    <col min="10" max="10" width="13.85546875" style="1" bestFit="1" customWidth="1"/>
    <col min="11" max="16384" width="9.140625" style="1"/>
  </cols>
  <sheetData>
    <row r="3" spans="1:10" ht="18.75" x14ac:dyDescent="0.25">
      <c r="A3" s="44" t="s">
        <v>0</v>
      </c>
      <c r="B3" s="44"/>
      <c r="C3" s="44"/>
      <c r="D3" s="44"/>
      <c r="E3" s="44"/>
      <c r="F3" s="44"/>
      <c r="G3" s="44"/>
    </row>
    <row r="4" spans="1:10" ht="18.75" x14ac:dyDescent="0.25">
      <c r="A4" s="44" t="s">
        <v>1</v>
      </c>
      <c r="B4" s="44"/>
      <c r="C4" s="44"/>
      <c r="D4" s="44"/>
      <c r="E4" s="44"/>
      <c r="F4" s="44"/>
      <c r="G4" s="44"/>
    </row>
    <row r="5" spans="1:10" ht="18.75" x14ac:dyDescent="0.25">
      <c r="A5" s="45" t="s">
        <v>15</v>
      </c>
      <c r="B5" s="45"/>
      <c r="C5" s="45"/>
      <c r="D5" s="45"/>
      <c r="E5" s="45"/>
      <c r="F5" s="45"/>
      <c r="G5" s="45"/>
    </row>
    <row r="6" spans="1:10" ht="18.75" x14ac:dyDescent="0.25">
      <c r="A6" s="2"/>
      <c r="B6" s="3"/>
      <c r="C6" s="4"/>
      <c r="D6" s="4"/>
      <c r="E6" s="4"/>
      <c r="F6" s="4"/>
      <c r="G6" s="4"/>
    </row>
    <row r="7" spans="1:10" ht="75" customHeight="1" x14ac:dyDescent="0.25">
      <c r="A7" s="46" t="s">
        <v>2</v>
      </c>
      <c r="B7" s="46" t="s">
        <v>3</v>
      </c>
      <c r="C7" s="46" t="s">
        <v>16</v>
      </c>
      <c r="D7" s="47" t="s">
        <v>77</v>
      </c>
      <c r="E7" s="47" t="s">
        <v>17</v>
      </c>
      <c r="F7" s="47" t="s">
        <v>78</v>
      </c>
      <c r="G7" s="48" t="s">
        <v>80</v>
      </c>
      <c r="H7" s="47" t="s">
        <v>18</v>
      </c>
    </row>
    <row r="8" spans="1:10" x14ac:dyDescent="0.25">
      <c r="A8" s="46"/>
      <c r="B8" s="46"/>
      <c r="C8" s="46"/>
      <c r="D8" s="46"/>
      <c r="E8" s="46"/>
      <c r="F8" s="46"/>
      <c r="G8" s="49"/>
      <c r="H8" s="46"/>
    </row>
    <row r="9" spans="1:10" ht="18.75" x14ac:dyDescent="0.25">
      <c r="A9" s="5" t="s">
        <v>7</v>
      </c>
      <c r="B9" s="5" t="s">
        <v>19</v>
      </c>
      <c r="C9" s="5" t="s">
        <v>20</v>
      </c>
      <c r="D9" s="5">
        <v>2</v>
      </c>
      <c r="E9" s="5">
        <v>3</v>
      </c>
      <c r="F9" s="5">
        <v>5</v>
      </c>
      <c r="G9" s="38"/>
      <c r="H9" s="5">
        <v>9</v>
      </c>
    </row>
    <row r="10" spans="1:10" s="9" customFormat="1" ht="18.75" x14ac:dyDescent="0.25">
      <c r="A10" s="7"/>
      <c r="B10" s="7" t="s">
        <v>21</v>
      </c>
      <c r="C10" s="8">
        <f>SUM(C11,C24,C37,C52,C56,C69,C72)</f>
        <v>39371605065</v>
      </c>
      <c r="D10" s="8">
        <f t="shared" ref="D10:F10" si="0">SUM(D11,D24,D37,D52,D56,D69,D72)</f>
        <v>32314000000</v>
      </c>
      <c r="E10" s="8">
        <f t="shared" si="0"/>
        <v>7057605065</v>
      </c>
      <c r="F10" s="8">
        <f t="shared" si="0"/>
        <v>1597289492</v>
      </c>
      <c r="G10" s="41">
        <f>F10/C10*100</f>
        <v>4.0569580268901344</v>
      </c>
      <c r="H10" s="7"/>
      <c r="I10" s="15"/>
    </row>
    <row r="11" spans="1:10" s="9" customFormat="1" ht="18.75" x14ac:dyDescent="0.25">
      <c r="A11" s="7" t="s">
        <v>5</v>
      </c>
      <c r="B11" s="10" t="s">
        <v>6</v>
      </c>
      <c r="C11" s="8">
        <f>SUM(C12:C23)</f>
        <v>4212848861</v>
      </c>
      <c r="D11" s="8">
        <f t="shared" ref="D11:F11" si="1">SUM(D12:D23)</f>
        <v>4203000000</v>
      </c>
      <c r="E11" s="8">
        <f t="shared" si="1"/>
        <v>9848861</v>
      </c>
      <c r="F11" s="8">
        <f t="shared" si="1"/>
        <v>698746492</v>
      </c>
      <c r="G11" s="41">
        <f>F11/C11*100</f>
        <v>16.586080228715804</v>
      </c>
      <c r="H11" s="7"/>
    </row>
    <row r="12" spans="1:10" ht="18.75" x14ac:dyDescent="0.25">
      <c r="A12" s="5">
        <v>1</v>
      </c>
      <c r="B12" s="6" t="s">
        <v>22</v>
      </c>
      <c r="C12" s="11">
        <f>SUM(D12:E12)</f>
        <v>350197289</v>
      </c>
      <c r="D12" s="11">
        <v>350000000</v>
      </c>
      <c r="E12" s="11">
        <v>197289</v>
      </c>
      <c r="F12" s="11">
        <v>0</v>
      </c>
      <c r="G12" s="41">
        <f t="shared" ref="G12:G75" si="2">F12/C12*100</f>
        <v>0</v>
      </c>
      <c r="H12" s="5"/>
      <c r="J12" s="36"/>
    </row>
    <row r="13" spans="1:10" ht="18.75" x14ac:dyDescent="0.25">
      <c r="A13" s="5">
        <v>2</v>
      </c>
      <c r="B13" s="6" t="s">
        <v>23</v>
      </c>
      <c r="C13" s="11">
        <f t="shared" ref="C13:C36" si="3">SUM(D13:E13)</f>
        <v>351289910</v>
      </c>
      <c r="D13" s="11">
        <v>350000000</v>
      </c>
      <c r="E13" s="11">
        <v>1289910</v>
      </c>
      <c r="F13" s="11">
        <v>349805000</v>
      </c>
      <c r="G13" s="41">
        <f t="shared" si="2"/>
        <v>99.577297850655597</v>
      </c>
      <c r="H13" s="5"/>
    </row>
    <row r="14" spans="1:10" ht="18.75" x14ac:dyDescent="0.25">
      <c r="A14" s="5">
        <v>3</v>
      </c>
      <c r="B14" s="6" t="s">
        <v>24</v>
      </c>
      <c r="C14" s="11">
        <f t="shared" si="3"/>
        <v>352062384</v>
      </c>
      <c r="D14" s="11">
        <v>350000000</v>
      </c>
      <c r="E14" s="11">
        <v>2062384</v>
      </c>
      <c r="F14" s="11">
        <v>348941492</v>
      </c>
      <c r="G14" s="41">
        <f t="shared" si="2"/>
        <v>99.113540059423102</v>
      </c>
      <c r="H14" s="5"/>
    </row>
    <row r="15" spans="1:10" ht="18.75" x14ac:dyDescent="0.25">
      <c r="A15" s="5">
        <v>4</v>
      </c>
      <c r="B15" s="6" t="s">
        <v>25</v>
      </c>
      <c r="C15" s="11">
        <f t="shared" si="3"/>
        <v>351082717</v>
      </c>
      <c r="D15" s="11">
        <v>350000000</v>
      </c>
      <c r="E15" s="11">
        <v>1082717</v>
      </c>
      <c r="F15" s="11">
        <v>0</v>
      </c>
      <c r="G15" s="41">
        <f t="shared" si="2"/>
        <v>0</v>
      </c>
      <c r="H15" s="5"/>
    </row>
    <row r="16" spans="1:10" ht="18.75" x14ac:dyDescent="0.25">
      <c r="A16" s="5">
        <v>5</v>
      </c>
      <c r="B16" s="6" t="s">
        <v>26</v>
      </c>
      <c r="C16" s="11">
        <f t="shared" si="3"/>
        <v>350660066</v>
      </c>
      <c r="D16" s="11">
        <v>350000000</v>
      </c>
      <c r="E16" s="11">
        <v>660066</v>
      </c>
      <c r="F16" s="11">
        <v>0</v>
      </c>
      <c r="G16" s="41">
        <f t="shared" si="2"/>
        <v>0</v>
      </c>
      <c r="H16" s="5"/>
    </row>
    <row r="17" spans="1:8" ht="18.75" x14ac:dyDescent="0.25">
      <c r="A17" s="5">
        <v>6</v>
      </c>
      <c r="B17" s="6" t="s">
        <v>27</v>
      </c>
      <c r="C17" s="11">
        <f t="shared" si="3"/>
        <v>352400912</v>
      </c>
      <c r="D17" s="11">
        <v>350000000</v>
      </c>
      <c r="E17" s="11">
        <v>2400912</v>
      </c>
      <c r="F17" s="11">
        <v>0</v>
      </c>
      <c r="G17" s="41">
        <f t="shared" si="2"/>
        <v>0</v>
      </c>
      <c r="H17" s="5"/>
    </row>
    <row r="18" spans="1:8" ht="18.75" x14ac:dyDescent="0.25">
      <c r="A18" s="5">
        <v>7</v>
      </c>
      <c r="B18" s="6" t="s">
        <v>28</v>
      </c>
      <c r="C18" s="11">
        <f t="shared" si="3"/>
        <v>350524741</v>
      </c>
      <c r="D18" s="11">
        <v>350000000</v>
      </c>
      <c r="E18" s="11">
        <v>524741</v>
      </c>
      <c r="F18" s="11">
        <v>0</v>
      </c>
      <c r="G18" s="41">
        <f t="shared" si="2"/>
        <v>0</v>
      </c>
      <c r="H18" s="5"/>
    </row>
    <row r="19" spans="1:8" ht="18.75" x14ac:dyDescent="0.25">
      <c r="A19" s="5">
        <v>8</v>
      </c>
      <c r="B19" s="6" t="s">
        <v>29</v>
      </c>
      <c r="C19" s="11">
        <f t="shared" si="3"/>
        <v>350240510</v>
      </c>
      <c r="D19" s="11">
        <v>350000000</v>
      </c>
      <c r="E19" s="11">
        <v>240510</v>
      </c>
      <c r="F19" s="11">
        <v>0</v>
      </c>
      <c r="G19" s="41">
        <f t="shared" si="2"/>
        <v>0</v>
      </c>
      <c r="H19" s="5"/>
    </row>
    <row r="20" spans="1:8" ht="18.75" x14ac:dyDescent="0.25">
      <c r="A20" s="5">
        <v>9</v>
      </c>
      <c r="B20" s="6" t="s">
        <v>30</v>
      </c>
      <c r="C20" s="11">
        <f t="shared" si="3"/>
        <v>350612567</v>
      </c>
      <c r="D20" s="11">
        <v>350000000</v>
      </c>
      <c r="E20" s="11">
        <v>612567</v>
      </c>
      <c r="F20" s="11">
        <v>0</v>
      </c>
      <c r="G20" s="41">
        <f t="shared" si="2"/>
        <v>0</v>
      </c>
      <c r="H20" s="5"/>
    </row>
    <row r="21" spans="1:8" ht="18.75" x14ac:dyDescent="0.25">
      <c r="A21" s="5">
        <v>10</v>
      </c>
      <c r="B21" s="6" t="s">
        <v>31</v>
      </c>
      <c r="C21" s="11">
        <f t="shared" si="3"/>
        <v>350258864</v>
      </c>
      <c r="D21" s="11">
        <v>350000000</v>
      </c>
      <c r="E21" s="11">
        <v>258864</v>
      </c>
      <c r="F21" s="11">
        <v>0</v>
      </c>
      <c r="G21" s="41">
        <f t="shared" si="2"/>
        <v>0</v>
      </c>
      <c r="H21" s="5"/>
    </row>
    <row r="22" spans="1:8" ht="18.75" x14ac:dyDescent="0.25">
      <c r="A22" s="5">
        <v>11</v>
      </c>
      <c r="B22" s="6" t="s">
        <v>32</v>
      </c>
      <c r="C22" s="11">
        <f t="shared" si="3"/>
        <v>353087000</v>
      </c>
      <c r="D22" s="11">
        <v>353000000</v>
      </c>
      <c r="E22" s="11">
        <v>87000</v>
      </c>
      <c r="F22" s="11">
        <v>0</v>
      </c>
      <c r="G22" s="41">
        <f t="shared" si="2"/>
        <v>0</v>
      </c>
      <c r="H22" s="5"/>
    </row>
    <row r="23" spans="1:8" ht="18.75" x14ac:dyDescent="0.25">
      <c r="A23" s="5">
        <v>12</v>
      </c>
      <c r="B23" s="6" t="s">
        <v>33</v>
      </c>
      <c r="C23" s="11">
        <f t="shared" si="3"/>
        <v>350431901</v>
      </c>
      <c r="D23" s="11">
        <v>350000000</v>
      </c>
      <c r="E23" s="11">
        <v>431901</v>
      </c>
      <c r="F23" s="11">
        <v>0</v>
      </c>
      <c r="G23" s="41">
        <f t="shared" si="2"/>
        <v>0</v>
      </c>
      <c r="H23" s="5"/>
    </row>
    <row r="24" spans="1:8" s="9" customFormat="1" ht="18.75" x14ac:dyDescent="0.25">
      <c r="A24" s="7" t="s">
        <v>13</v>
      </c>
      <c r="B24" s="10" t="s">
        <v>34</v>
      </c>
      <c r="C24" s="8">
        <f>SUM(C25:C36)</f>
        <v>11683000000</v>
      </c>
      <c r="D24" s="8">
        <f t="shared" ref="D24:F24" si="4">SUM(D25:D36)</f>
        <v>8363000000</v>
      </c>
      <c r="E24" s="8">
        <f t="shared" si="4"/>
        <v>3320000000</v>
      </c>
      <c r="F24" s="8">
        <f t="shared" si="4"/>
        <v>0</v>
      </c>
      <c r="G24" s="41">
        <f t="shared" si="2"/>
        <v>0</v>
      </c>
      <c r="H24" s="8">
        <f>SUM(H25:H36)</f>
        <v>0</v>
      </c>
    </row>
    <row r="25" spans="1:8" ht="18.75" x14ac:dyDescent="0.25">
      <c r="A25" s="5">
        <v>1</v>
      </c>
      <c r="B25" s="6" t="s">
        <v>35</v>
      </c>
      <c r="C25" s="11">
        <f t="shared" si="3"/>
        <v>885000000</v>
      </c>
      <c r="D25" s="11">
        <v>650000000</v>
      </c>
      <c r="E25" s="11">
        <v>235000000</v>
      </c>
      <c r="F25" s="5">
        <v>0</v>
      </c>
      <c r="G25" s="41">
        <f t="shared" si="2"/>
        <v>0</v>
      </c>
      <c r="H25" s="5"/>
    </row>
    <row r="26" spans="1:8" ht="18.75" x14ac:dyDescent="0.25">
      <c r="A26" s="5">
        <v>2</v>
      </c>
      <c r="B26" s="6" t="s">
        <v>36</v>
      </c>
      <c r="C26" s="11">
        <f t="shared" si="3"/>
        <v>972000000</v>
      </c>
      <c r="D26" s="11">
        <v>737000000</v>
      </c>
      <c r="E26" s="11">
        <v>235000000</v>
      </c>
      <c r="F26" s="5">
        <v>0</v>
      </c>
      <c r="G26" s="41">
        <f t="shared" si="2"/>
        <v>0</v>
      </c>
      <c r="H26" s="5"/>
    </row>
    <row r="27" spans="1:8" ht="18.75" x14ac:dyDescent="0.25">
      <c r="A27" s="5">
        <v>3</v>
      </c>
      <c r="B27" s="6" t="s">
        <v>37</v>
      </c>
      <c r="C27" s="11">
        <f t="shared" si="3"/>
        <v>1625000000</v>
      </c>
      <c r="D27" s="11">
        <v>1255000000</v>
      </c>
      <c r="E27" s="11">
        <v>370000000</v>
      </c>
      <c r="F27" s="5">
        <v>0</v>
      </c>
      <c r="G27" s="41">
        <f t="shared" si="2"/>
        <v>0</v>
      </c>
      <c r="H27" s="5"/>
    </row>
    <row r="28" spans="1:8" ht="18.75" x14ac:dyDescent="0.25">
      <c r="A28" s="5">
        <v>4</v>
      </c>
      <c r="B28" s="6" t="s">
        <v>38</v>
      </c>
      <c r="C28" s="11">
        <f t="shared" si="3"/>
        <v>726000000</v>
      </c>
      <c r="D28" s="11">
        <v>485000000</v>
      </c>
      <c r="E28" s="11">
        <v>241000000</v>
      </c>
      <c r="F28" s="5">
        <v>0</v>
      </c>
      <c r="G28" s="41">
        <f t="shared" si="2"/>
        <v>0</v>
      </c>
      <c r="H28" s="5"/>
    </row>
    <row r="29" spans="1:8" ht="18.75" x14ac:dyDescent="0.25">
      <c r="A29" s="5">
        <v>5</v>
      </c>
      <c r="B29" s="6" t="s">
        <v>39</v>
      </c>
      <c r="C29" s="11">
        <f t="shared" si="3"/>
        <v>1046000000</v>
      </c>
      <c r="D29" s="11">
        <v>764000000</v>
      </c>
      <c r="E29" s="11">
        <v>282000000</v>
      </c>
      <c r="F29" s="5">
        <v>0</v>
      </c>
      <c r="G29" s="41">
        <f t="shared" si="2"/>
        <v>0</v>
      </c>
      <c r="H29" s="5"/>
    </row>
    <row r="30" spans="1:8" ht="18.75" x14ac:dyDescent="0.25">
      <c r="A30" s="5">
        <v>6</v>
      </c>
      <c r="B30" s="6" t="s">
        <v>40</v>
      </c>
      <c r="C30" s="11">
        <f t="shared" si="3"/>
        <v>688000000</v>
      </c>
      <c r="D30" s="11">
        <v>453000000</v>
      </c>
      <c r="E30" s="11">
        <v>235000000</v>
      </c>
      <c r="F30" s="5">
        <v>0</v>
      </c>
      <c r="G30" s="41">
        <f t="shared" si="2"/>
        <v>0</v>
      </c>
      <c r="H30" s="5"/>
    </row>
    <row r="31" spans="1:8" ht="18.75" x14ac:dyDescent="0.25">
      <c r="A31" s="5">
        <v>7</v>
      </c>
      <c r="B31" s="6" t="s">
        <v>41</v>
      </c>
      <c r="C31" s="11">
        <f t="shared" si="3"/>
        <v>1296000000</v>
      </c>
      <c r="D31" s="11">
        <v>953000000</v>
      </c>
      <c r="E31" s="11">
        <v>343000000</v>
      </c>
      <c r="F31" s="5">
        <v>0</v>
      </c>
      <c r="G31" s="41">
        <f t="shared" si="2"/>
        <v>0</v>
      </c>
      <c r="H31" s="5"/>
    </row>
    <row r="32" spans="1:8" ht="18.75" x14ac:dyDescent="0.25">
      <c r="A32" s="5">
        <v>8</v>
      </c>
      <c r="B32" s="6" t="s">
        <v>42</v>
      </c>
      <c r="C32" s="11">
        <f t="shared" si="3"/>
        <v>1046000000</v>
      </c>
      <c r="D32" s="11">
        <v>722000000</v>
      </c>
      <c r="E32" s="11">
        <v>324000000</v>
      </c>
      <c r="F32" s="5">
        <v>0</v>
      </c>
      <c r="G32" s="41">
        <f t="shared" si="2"/>
        <v>0</v>
      </c>
      <c r="H32" s="5"/>
    </row>
    <row r="33" spans="1:8" ht="18.75" x14ac:dyDescent="0.25">
      <c r="A33" s="5">
        <v>9</v>
      </c>
      <c r="B33" s="6" t="s">
        <v>43</v>
      </c>
      <c r="C33" s="11">
        <f t="shared" si="3"/>
        <v>850000000</v>
      </c>
      <c r="D33" s="11">
        <v>573000000</v>
      </c>
      <c r="E33" s="11">
        <v>277000000</v>
      </c>
      <c r="F33" s="5">
        <v>0</v>
      </c>
      <c r="G33" s="41">
        <f t="shared" si="2"/>
        <v>0</v>
      </c>
      <c r="H33" s="5"/>
    </row>
    <row r="34" spans="1:8" ht="18.75" x14ac:dyDescent="0.25">
      <c r="A34" s="5">
        <v>10</v>
      </c>
      <c r="B34" s="6" t="s">
        <v>44</v>
      </c>
      <c r="C34" s="11">
        <f t="shared" si="3"/>
        <v>1078000000</v>
      </c>
      <c r="D34" s="11">
        <v>776000000</v>
      </c>
      <c r="E34" s="11">
        <v>302000000</v>
      </c>
      <c r="F34" s="5">
        <v>0</v>
      </c>
      <c r="G34" s="41">
        <f t="shared" si="2"/>
        <v>0</v>
      </c>
      <c r="H34" s="5"/>
    </row>
    <row r="35" spans="1:8" ht="18.75" x14ac:dyDescent="0.25">
      <c r="A35" s="5">
        <v>11</v>
      </c>
      <c r="B35" s="6" t="s">
        <v>45</v>
      </c>
      <c r="C35" s="11">
        <f t="shared" si="3"/>
        <v>786000000</v>
      </c>
      <c r="D35" s="11">
        <v>545000000</v>
      </c>
      <c r="E35" s="11">
        <v>241000000</v>
      </c>
      <c r="F35" s="5">
        <v>0</v>
      </c>
      <c r="G35" s="41">
        <f t="shared" si="2"/>
        <v>0</v>
      </c>
      <c r="H35" s="5"/>
    </row>
    <row r="36" spans="1:8" ht="18.75" x14ac:dyDescent="0.25">
      <c r="A36" s="5">
        <v>12</v>
      </c>
      <c r="B36" s="6" t="s">
        <v>46</v>
      </c>
      <c r="C36" s="11">
        <f t="shared" si="3"/>
        <v>685000000</v>
      </c>
      <c r="D36" s="11">
        <v>450000000</v>
      </c>
      <c r="E36" s="11">
        <v>235000000</v>
      </c>
      <c r="F36" s="5">
        <v>0</v>
      </c>
      <c r="G36" s="41">
        <f t="shared" si="2"/>
        <v>0</v>
      </c>
      <c r="H36" s="5"/>
    </row>
    <row r="37" spans="1:8" s="9" customFormat="1" ht="18.75" x14ac:dyDescent="0.25">
      <c r="A37" s="7" t="s">
        <v>47</v>
      </c>
      <c r="B37" s="10" t="s">
        <v>48</v>
      </c>
      <c r="C37" s="8">
        <f>SUM(C38,C51)</f>
        <v>6388000000</v>
      </c>
      <c r="D37" s="8">
        <f t="shared" ref="D37:F37" si="5">SUM(D38,D51)</f>
        <v>4980000000</v>
      </c>
      <c r="E37" s="8">
        <f t="shared" si="5"/>
        <v>1408000000</v>
      </c>
      <c r="F37" s="8">
        <f t="shared" si="5"/>
        <v>144270000</v>
      </c>
      <c r="G37" s="41">
        <f t="shared" si="2"/>
        <v>2.2584533500313086</v>
      </c>
      <c r="H37" s="8">
        <f>SUM(H38,H51)</f>
        <v>0</v>
      </c>
    </row>
    <row r="38" spans="1:8" ht="18.75" x14ac:dyDescent="0.25">
      <c r="A38" s="5">
        <v>1</v>
      </c>
      <c r="B38" s="6" t="s">
        <v>49</v>
      </c>
      <c r="C38" s="11">
        <f>SUM(C39:C50)</f>
        <v>5023000000</v>
      </c>
      <c r="D38" s="11">
        <f t="shared" ref="D38:E38" si="6">SUM(D39:D50)</f>
        <v>3615000000</v>
      </c>
      <c r="E38" s="11">
        <f t="shared" si="6"/>
        <v>1408000000</v>
      </c>
      <c r="F38" s="5">
        <v>0</v>
      </c>
      <c r="G38" s="41">
        <f t="shared" si="2"/>
        <v>0</v>
      </c>
      <c r="H38" s="5">
        <v>0</v>
      </c>
    </row>
    <row r="39" spans="1:8" ht="18.75" x14ac:dyDescent="0.25">
      <c r="A39" s="5">
        <v>1</v>
      </c>
      <c r="B39" s="6" t="s">
        <v>35</v>
      </c>
      <c r="C39" s="11">
        <f t="shared" ref="C39:C88" si="7">SUM(D39:E39)</f>
        <v>394000000</v>
      </c>
      <c r="D39" s="11">
        <v>280000000</v>
      </c>
      <c r="E39" s="11">
        <v>114000000</v>
      </c>
      <c r="F39" s="5"/>
      <c r="G39" s="41">
        <f t="shared" si="2"/>
        <v>0</v>
      </c>
      <c r="H39" s="5"/>
    </row>
    <row r="40" spans="1:8" ht="18.75" x14ac:dyDescent="0.25">
      <c r="A40" s="5">
        <v>2</v>
      </c>
      <c r="B40" s="6" t="s">
        <v>36</v>
      </c>
      <c r="C40" s="11">
        <f t="shared" si="7"/>
        <v>442000000</v>
      </c>
      <c r="D40" s="11">
        <v>320000000</v>
      </c>
      <c r="E40" s="11">
        <v>122000000</v>
      </c>
      <c r="F40" s="5"/>
      <c r="G40" s="41">
        <f t="shared" si="2"/>
        <v>0</v>
      </c>
      <c r="H40" s="5"/>
    </row>
    <row r="41" spans="1:8" ht="18.75" x14ac:dyDescent="0.25">
      <c r="A41" s="5">
        <v>3</v>
      </c>
      <c r="B41" s="6" t="s">
        <v>37</v>
      </c>
      <c r="C41" s="11">
        <f t="shared" si="7"/>
        <v>651000000</v>
      </c>
      <c r="D41" s="11">
        <v>543000000</v>
      </c>
      <c r="E41" s="11">
        <v>108000000</v>
      </c>
      <c r="F41" s="5"/>
      <c r="G41" s="41">
        <f t="shared" si="2"/>
        <v>0</v>
      </c>
      <c r="H41" s="5"/>
    </row>
    <row r="42" spans="1:8" ht="18.75" x14ac:dyDescent="0.25">
      <c r="A42" s="5">
        <v>4</v>
      </c>
      <c r="B42" s="6" t="s">
        <v>38</v>
      </c>
      <c r="C42" s="11">
        <f t="shared" si="7"/>
        <v>310000000</v>
      </c>
      <c r="D42" s="11">
        <v>210000000</v>
      </c>
      <c r="E42" s="11">
        <v>100000000</v>
      </c>
      <c r="F42" s="5"/>
      <c r="G42" s="41">
        <f t="shared" si="2"/>
        <v>0</v>
      </c>
      <c r="H42" s="5"/>
    </row>
    <row r="43" spans="1:8" ht="18.75" x14ac:dyDescent="0.25">
      <c r="A43" s="5">
        <v>5</v>
      </c>
      <c r="B43" s="6" t="s">
        <v>39</v>
      </c>
      <c r="C43" s="11">
        <f t="shared" si="7"/>
        <v>455000000</v>
      </c>
      <c r="D43" s="11">
        <v>330000000</v>
      </c>
      <c r="E43" s="11">
        <v>125000000</v>
      </c>
      <c r="F43" s="5"/>
      <c r="G43" s="41">
        <f t="shared" si="2"/>
        <v>0</v>
      </c>
      <c r="H43" s="5"/>
    </row>
    <row r="44" spans="1:8" ht="18.75" x14ac:dyDescent="0.25">
      <c r="A44" s="5">
        <v>6</v>
      </c>
      <c r="B44" s="6" t="s">
        <v>40</v>
      </c>
      <c r="C44" s="11">
        <f t="shared" si="7"/>
        <v>308000000</v>
      </c>
      <c r="D44" s="11">
        <v>195000000</v>
      </c>
      <c r="E44" s="11">
        <v>113000000</v>
      </c>
      <c r="F44" s="5"/>
      <c r="G44" s="41">
        <f t="shared" si="2"/>
        <v>0</v>
      </c>
      <c r="H44" s="5"/>
    </row>
    <row r="45" spans="1:8" ht="18.75" x14ac:dyDescent="0.25">
      <c r="A45" s="5">
        <v>7</v>
      </c>
      <c r="B45" s="6" t="s">
        <v>41</v>
      </c>
      <c r="C45" s="11">
        <f t="shared" si="7"/>
        <v>540000000</v>
      </c>
      <c r="D45" s="11">
        <v>412000000</v>
      </c>
      <c r="E45" s="11">
        <v>128000000</v>
      </c>
      <c r="F45" s="5"/>
      <c r="G45" s="41">
        <f t="shared" si="2"/>
        <v>0</v>
      </c>
      <c r="H45" s="5"/>
    </row>
    <row r="46" spans="1:8" ht="18.75" x14ac:dyDescent="0.25">
      <c r="A46" s="5">
        <v>8</v>
      </c>
      <c r="B46" s="6" t="s">
        <v>42</v>
      </c>
      <c r="C46" s="11">
        <f t="shared" si="7"/>
        <v>432000000</v>
      </c>
      <c r="D46" s="11">
        <v>312000000</v>
      </c>
      <c r="E46" s="11">
        <v>120000000</v>
      </c>
      <c r="F46" s="5"/>
      <c r="G46" s="41">
        <f t="shared" si="2"/>
        <v>0</v>
      </c>
      <c r="H46" s="5"/>
    </row>
    <row r="47" spans="1:8" ht="18.75" x14ac:dyDescent="0.25">
      <c r="A47" s="5">
        <v>9</v>
      </c>
      <c r="B47" s="6" t="s">
        <v>43</v>
      </c>
      <c r="C47" s="11">
        <f t="shared" si="7"/>
        <v>368000000</v>
      </c>
      <c r="D47" s="11">
        <v>248000000</v>
      </c>
      <c r="E47" s="11">
        <v>120000000</v>
      </c>
      <c r="F47" s="5">
        <v>0</v>
      </c>
      <c r="G47" s="41">
        <f t="shared" si="2"/>
        <v>0</v>
      </c>
      <c r="H47" s="5"/>
    </row>
    <row r="48" spans="1:8" ht="18.75" x14ac:dyDescent="0.25">
      <c r="A48" s="5">
        <v>10</v>
      </c>
      <c r="B48" s="6" t="s">
        <v>44</v>
      </c>
      <c r="C48" s="11">
        <f t="shared" si="7"/>
        <v>463000000</v>
      </c>
      <c r="D48" s="11">
        <v>335000000</v>
      </c>
      <c r="E48" s="11">
        <v>128000000</v>
      </c>
      <c r="F48" s="5">
        <v>0</v>
      </c>
      <c r="G48" s="41">
        <f t="shared" si="2"/>
        <v>0</v>
      </c>
      <c r="H48" s="5"/>
    </row>
    <row r="49" spans="1:8" ht="18.75" x14ac:dyDescent="0.25">
      <c r="A49" s="5">
        <v>11</v>
      </c>
      <c r="B49" s="6" t="s">
        <v>45</v>
      </c>
      <c r="C49" s="11">
        <f t="shared" si="7"/>
        <v>352000000</v>
      </c>
      <c r="D49" s="11">
        <v>235000000</v>
      </c>
      <c r="E49" s="11">
        <v>117000000</v>
      </c>
      <c r="F49" s="5">
        <v>0</v>
      </c>
      <c r="G49" s="41">
        <f t="shared" si="2"/>
        <v>0</v>
      </c>
      <c r="H49" s="5"/>
    </row>
    <row r="50" spans="1:8" ht="18.75" x14ac:dyDescent="0.25">
      <c r="A50" s="5">
        <v>12</v>
      </c>
      <c r="B50" s="6" t="s">
        <v>46</v>
      </c>
      <c r="C50" s="11">
        <f t="shared" si="7"/>
        <v>308000000</v>
      </c>
      <c r="D50" s="11">
        <v>195000000</v>
      </c>
      <c r="E50" s="11">
        <v>113000000</v>
      </c>
      <c r="F50" s="5">
        <v>0</v>
      </c>
      <c r="G50" s="41">
        <f t="shared" si="2"/>
        <v>0</v>
      </c>
      <c r="H50" s="5"/>
    </row>
    <row r="51" spans="1:8" ht="18.75" x14ac:dyDescent="0.25">
      <c r="A51" s="5">
        <v>2</v>
      </c>
      <c r="B51" s="6" t="s">
        <v>50</v>
      </c>
      <c r="C51" s="11">
        <f t="shared" si="7"/>
        <v>1365000000</v>
      </c>
      <c r="D51" s="11">
        <v>1365000000</v>
      </c>
      <c r="E51" s="5">
        <v>0</v>
      </c>
      <c r="F51" s="11">
        <v>144270000</v>
      </c>
      <c r="G51" s="41">
        <f t="shared" si="2"/>
        <v>10.569230769230769</v>
      </c>
      <c r="H51" s="5"/>
    </row>
    <row r="52" spans="1:8" s="9" customFormat="1" ht="18.75" x14ac:dyDescent="0.25">
      <c r="A52" s="7" t="s">
        <v>51</v>
      </c>
      <c r="B52" s="10" t="s">
        <v>52</v>
      </c>
      <c r="C52" s="8">
        <f>SUM(C53:C55)</f>
        <v>6553918204</v>
      </c>
      <c r="D52" s="8">
        <f t="shared" ref="D52:F52" si="8">SUM(D53:D55)</f>
        <v>4640000000</v>
      </c>
      <c r="E52" s="8">
        <f t="shared" si="8"/>
        <v>1913918204</v>
      </c>
      <c r="F52" s="8">
        <f t="shared" si="8"/>
        <v>0</v>
      </c>
      <c r="G52" s="41">
        <f t="shared" si="2"/>
        <v>0</v>
      </c>
      <c r="H52" s="8">
        <f>SUM(H53:H55)</f>
        <v>0</v>
      </c>
    </row>
    <row r="53" spans="1:8" ht="18.75" x14ac:dyDescent="0.25">
      <c r="A53" s="5">
        <v>1</v>
      </c>
      <c r="B53" s="6" t="s">
        <v>53</v>
      </c>
      <c r="C53" s="11">
        <f t="shared" si="7"/>
        <v>4381918204</v>
      </c>
      <c r="D53" s="11">
        <v>3001000000</v>
      </c>
      <c r="E53" s="11">
        <v>1380918204</v>
      </c>
      <c r="F53" s="5">
        <v>0</v>
      </c>
      <c r="G53" s="41">
        <f t="shared" si="2"/>
        <v>0</v>
      </c>
      <c r="H53" s="5"/>
    </row>
    <row r="54" spans="1:8" ht="18.75" x14ac:dyDescent="0.25">
      <c r="A54" s="5">
        <v>2</v>
      </c>
      <c r="B54" s="6" t="s">
        <v>54</v>
      </c>
      <c r="C54" s="11">
        <f t="shared" si="7"/>
        <v>1171000000</v>
      </c>
      <c r="D54" s="11">
        <v>913000000</v>
      </c>
      <c r="E54" s="11">
        <v>258000000</v>
      </c>
      <c r="F54" s="5">
        <v>0</v>
      </c>
      <c r="G54" s="41">
        <f t="shared" si="2"/>
        <v>0</v>
      </c>
      <c r="H54" s="5"/>
    </row>
    <row r="55" spans="1:8" ht="18.75" x14ac:dyDescent="0.25">
      <c r="A55" s="5">
        <v>3</v>
      </c>
      <c r="B55" s="6" t="s">
        <v>55</v>
      </c>
      <c r="C55" s="11">
        <f t="shared" si="7"/>
        <v>1001000000</v>
      </c>
      <c r="D55" s="11">
        <v>726000000</v>
      </c>
      <c r="E55" s="11">
        <v>275000000</v>
      </c>
      <c r="F55" s="5">
        <v>0</v>
      </c>
      <c r="G55" s="41">
        <f t="shared" si="2"/>
        <v>0</v>
      </c>
      <c r="H55" s="5"/>
    </row>
    <row r="56" spans="1:8" s="9" customFormat="1" ht="18.75" x14ac:dyDescent="0.25">
      <c r="A56" s="7" t="s">
        <v>56</v>
      </c>
      <c r="B56" s="10" t="s">
        <v>57</v>
      </c>
      <c r="C56" s="8">
        <f>SUM(C57:C68)</f>
        <v>7360000000</v>
      </c>
      <c r="D56" s="8">
        <f t="shared" ref="D56:F56" si="9">SUM(D57:D68)</f>
        <v>7360000000</v>
      </c>
      <c r="E56" s="8">
        <f t="shared" si="9"/>
        <v>0</v>
      </c>
      <c r="F56" s="8">
        <f t="shared" si="9"/>
        <v>0</v>
      </c>
      <c r="G56" s="41">
        <f t="shared" si="2"/>
        <v>0</v>
      </c>
      <c r="H56" s="8">
        <f>SUM(H57:H68)</f>
        <v>0</v>
      </c>
    </row>
    <row r="57" spans="1:8" ht="18.75" x14ac:dyDescent="0.25">
      <c r="A57" s="5">
        <v>1</v>
      </c>
      <c r="B57" s="6" t="s">
        <v>35</v>
      </c>
      <c r="C57" s="11">
        <f t="shared" si="7"/>
        <v>800000000</v>
      </c>
      <c r="D57" s="11">
        <v>800000000</v>
      </c>
      <c r="E57" s="5"/>
      <c r="F57" s="5">
        <v>0</v>
      </c>
      <c r="G57" s="41">
        <f t="shared" si="2"/>
        <v>0</v>
      </c>
      <c r="H57" s="5"/>
    </row>
    <row r="58" spans="1:8" ht="18.75" x14ac:dyDescent="0.25">
      <c r="A58" s="5">
        <v>2</v>
      </c>
      <c r="B58" s="6" t="s">
        <v>36</v>
      </c>
      <c r="C58" s="11">
        <f t="shared" si="7"/>
        <v>600000000</v>
      </c>
      <c r="D58" s="11">
        <v>600000000</v>
      </c>
      <c r="E58" s="5"/>
      <c r="F58" s="5">
        <v>0</v>
      </c>
      <c r="G58" s="41">
        <f t="shared" si="2"/>
        <v>0</v>
      </c>
      <c r="H58" s="5"/>
    </row>
    <row r="59" spans="1:8" ht="18.75" x14ac:dyDescent="0.25">
      <c r="A59" s="5">
        <v>3</v>
      </c>
      <c r="B59" s="6" t="s">
        <v>37</v>
      </c>
      <c r="C59" s="11">
        <f t="shared" si="7"/>
        <v>1000000000</v>
      </c>
      <c r="D59" s="11">
        <v>1000000000</v>
      </c>
      <c r="E59" s="5"/>
      <c r="F59" s="5">
        <v>0</v>
      </c>
      <c r="G59" s="41">
        <f t="shared" si="2"/>
        <v>0</v>
      </c>
      <c r="H59" s="5"/>
    </row>
    <row r="60" spans="1:8" ht="18.75" x14ac:dyDescent="0.25">
      <c r="A60" s="5">
        <v>4</v>
      </c>
      <c r="B60" s="6" t="s">
        <v>38</v>
      </c>
      <c r="C60" s="11">
        <f t="shared" si="7"/>
        <v>200000000</v>
      </c>
      <c r="D60" s="11">
        <v>200000000</v>
      </c>
      <c r="E60" s="5"/>
      <c r="F60" s="5">
        <v>0</v>
      </c>
      <c r="G60" s="41">
        <f t="shared" si="2"/>
        <v>0</v>
      </c>
      <c r="H60" s="5"/>
    </row>
    <row r="61" spans="1:8" ht="18.75" x14ac:dyDescent="0.25">
      <c r="A61" s="5">
        <v>5</v>
      </c>
      <c r="B61" s="6" t="s">
        <v>39</v>
      </c>
      <c r="C61" s="11">
        <f t="shared" si="7"/>
        <v>960000000</v>
      </c>
      <c r="D61" s="11">
        <v>960000000</v>
      </c>
      <c r="E61" s="5"/>
      <c r="F61" s="5">
        <v>0</v>
      </c>
      <c r="G61" s="41">
        <f t="shared" si="2"/>
        <v>0</v>
      </c>
      <c r="H61" s="5"/>
    </row>
    <row r="62" spans="1:8" ht="18.75" x14ac:dyDescent="0.25">
      <c r="A62" s="5">
        <v>6</v>
      </c>
      <c r="B62" s="6" t="s">
        <v>40</v>
      </c>
      <c r="C62" s="11">
        <f t="shared" si="7"/>
        <v>600000000</v>
      </c>
      <c r="D62" s="11">
        <v>600000000</v>
      </c>
      <c r="E62" s="5"/>
      <c r="F62" s="5">
        <v>0</v>
      </c>
      <c r="G62" s="41">
        <f t="shared" si="2"/>
        <v>0</v>
      </c>
      <c r="H62" s="5"/>
    </row>
    <row r="63" spans="1:8" ht="18.75" x14ac:dyDescent="0.25">
      <c r="A63" s="5">
        <v>7</v>
      </c>
      <c r="B63" s="6" t="s">
        <v>41</v>
      </c>
      <c r="C63" s="11">
        <f t="shared" si="7"/>
        <v>600000000</v>
      </c>
      <c r="D63" s="11">
        <v>600000000</v>
      </c>
      <c r="E63" s="5"/>
      <c r="F63" s="5">
        <v>0</v>
      </c>
      <c r="G63" s="41">
        <f t="shared" si="2"/>
        <v>0</v>
      </c>
      <c r="H63" s="5"/>
    </row>
    <row r="64" spans="1:8" ht="18.75" x14ac:dyDescent="0.25">
      <c r="A64" s="5">
        <v>8</v>
      </c>
      <c r="B64" s="6" t="s">
        <v>42</v>
      </c>
      <c r="C64" s="11">
        <f t="shared" si="7"/>
        <v>1000000000</v>
      </c>
      <c r="D64" s="11">
        <v>1000000000</v>
      </c>
      <c r="E64" s="5"/>
      <c r="F64" s="5">
        <v>0</v>
      </c>
      <c r="G64" s="41">
        <f t="shared" si="2"/>
        <v>0</v>
      </c>
      <c r="H64" s="5"/>
    </row>
    <row r="65" spans="1:8" ht="18.75" x14ac:dyDescent="0.25">
      <c r="A65" s="5">
        <v>9</v>
      </c>
      <c r="B65" s="6" t="s">
        <v>43</v>
      </c>
      <c r="C65" s="11">
        <f t="shared" si="7"/>
        <v>400000000</v>
      </c>
      <c r="D65" s="11">
        <v>400000000</v>
      </c>
      <c r="E65" s="5"/>
      <c r="F65" s="5">
        <v>0</v>
      </c>
      <c r="G65" s="41">
        <f t="shared" si="2"/>
        <v>0</v>
      </c>
      <c r="H65" s="5"/>
    </row>
    <row r="66" spans="1:8" ht="18.75" x14ac:dyDescent="0.25">
      <c r="A66" s="5">
        <v>10</v>
      </c>
      <c r="B66" s="6" t="s">
        <v>44</v>
      </c>
      <c r="C66" s="11">
        <f t="shared" si="7"/>
        <v>400000000</v>
      </c>
      <c r="D66" s="11">
        <v>400000000</v>
      </c>
      <c r="E66" s="5"/>
      <c r="F66" s="5">
        <v>0</v>
      </c>
      <c r="G66" s="41">
        <f t="shared" si="2"/>
        <v>0</v>
      </c>
      <c r="H66" s="5"/>
    </row>
    <row r="67" spans="1:8" ht="18.75" x14ac:dyDescent="0.25">
      <c r="A67" s="5">
        <v>11</v>
      </c>
      <c r="B67" s="6" t="s">
        <v>45</v>
      </c>
      <c r="C67" s="11">
        <f t="shared" si="7"/>
        <v>600000000</v>
      </c>
      <c r="D67" s="11">
        <v>600000000</v>
      </c>
      <c r="E67" s="5"/>
      <c r="F67" s="5">
        <v>0</v>
      </c>
      <c r="G67" s="41">
        <f t="shared" si="2"/>
        <v>0</v>
      </c>
      <c r="H67" s="5"/>
    </row>
    <row r="68" spans="1:8" ht="18.75" x14ac:dyDescent="0.25">
      <c r="A68" s="5">
        <v>12</v>
      </c>
      <c r="B68" s="6" t="s">
        <v>46</v>
      </c>
      <c r="C68" s="11">
        <f t="shared" si="7"/>
        <v>200000000</v>
      </c>
      <c r="D68" s="11">
        <v>200000000</v>
      </c>
      <c r="E68" s="5"/>
      <c r="F68" s="5">
        <v>0</v>
      </c>
      <c r="G68" s="41">
        <f t="shared" si="2"/>
        <v>0</v>
      </c>
      <c r="H68" s="5"/>
    </row>
    <row r="69" spans="1:8" s="9" customFormat="1" ht="18.75" x14ac:dyDescent="0.25">
      <c r="A69" s="7" t="s">
        <v>58</v>
      </c>
      <c r="B69" s="10" t="s">
        <v>59</v>
      </c>
      <c r="C69" s="8">
        <f>SUM(C70:C71)</f>
        <v>1887099000</v>
      </c>
      <c r="D69" s="8">
        <f t="shared" ref="D69:F69" si="10">SUM(D70:D71)</f>
        <v>1616000000</v>
      </c>
      <c r="E69" s="8">
        <f t="shared" si="10"/>
        <v>271099000</v>
      </c>
      <c r="F69" s="8">
        <f t="shared" si="10"/>
        <v>0</v>
      </c>
      <c r="G69" s="41">
        <f t="shared" si="2"/>
        <v>0</v>
      </c>
      <c r="H69" s="8">
        <f>SUM(H70:H71)</f>
        <v>0</v>
      </c>
    </row>
    <row r="70" spans="1:8" ht="18.75" x14ac:dyDescent="0.25">
      <c r="A70" s="5">
        <v>1</v>
      </c>
      <c r="B70" s="6" t="s">
        <v>60</v>
      </c>
      <c r="C70" s="11">
        <f t="shared" si="7"/>
        <v>1537000000</v>
      </c>
      <c r="D70" s="11">
        <v>1266000000</v>
      </c>
      <c r="E70" s="11">
        <v>271000000</v>
      </c>
      <c r="F70" s="5">
        <v>0</v>
      </c>
      <c r="G70" s="41">
        <f t="shared" si="2"/>
        <v>0</v>
      </c>
      <c r="H70" s="5"/>
    </row>
    <row r="71" spans="1:8" ht="18.75" x14ac:dyDescent="0.25">
      <c r="A71" s="5">
        <v>2</v>
      </c>
      <c r="B71" s="6" t="s">
        <v>61</v>
      </c>
      <c r="C71" s="11">
        <f t="shared" si="7"/>
        <v>350099000</v>
      </c>
      <c r="D71" s="11">
        <v>350000000</v>
      </c>
      <c r="E71" s="11">
        <v>99000</v>
      </c>
      <c r="F71" s="5">
        <v>0</v>
      </c>
      <c r="G71" s="41">
        <f t="shared" si="2"/>
        <v>0</v>
      </c>
      <c r="H71" s="5"/>
    </row>
    <row r="72" spans="1:8" s="9" customFormat="1" ht="18.75" x14ac:dyDescent="0.25">
      <c r="A72" s="7" t="s">
        <v>62</v>
      </c>
      <c r="B72" s="10" t="s">
        <v>63</v>
      </c>
      <c r="C72" s="8">
        <f>SUM(C73:C74)</f>
        <v>1286739000</v>
      </c>
      <c r="D72" s="8">
        <f t="shared" ref="D72:F72" si="11">SUM(D73:D74)</f>
        <v>1152000000</v>
      </c>
      <c r="E72" s="8">
        <f t="shared" si="11"/>
        <v>134739000</v>
      </c>
      <c r="F72" s="8">
        <f t="shared" si="11"/>
        <v>754273000</v>
      </c>
      <c r="G72" s="41">
        <f t="shared" si="2"/>
        <v>58.618958467878876</v>
      </c>
      <c r="H72" s="8">
        <f>SUM(H73:H74)</f>
        <v>0</v>
      </c>
    </row>
    <row r="73" spans="1:8" ht="18.75" x14ac:dyDescent="0.25">
      <c r="A73" s="5">
        <v>1</v>
      </c>
      <c r="B73" s="6" t="s">
        <v>64</v>
      </c>
      <c r="C73" s="11">
        <f t="shared" si="7"/>
        <v>869868000</v>
      </c>
      <c r="D73" s="11">
        <v>776000000</v>
      </c>
      <c r="E73" s="11">
        <v>93868000</v>
      </c>
      <c r="F73" s="11">
        <v>754273000</v>
      </c>
      <c r="G73" s="41">
        <f t="shared" si="2"/>
        <v>86.711202159408103</v>
      </c>
      <c r="H73" s="5"/>
    </row>
    <row r="74" spans="1:8" ht="18.75" x14ac:dyDescent="0.25">
      <c r="A74" s="5">
        <v>2</v>
      </c>
      <c r="B74" s="6" t="s">
        <v>65</v>
      </c>
      <c r="C74" s="11">
        <f t="shared" si="7"/>
        <v>416871000</v>
      </c>
      <c r="D74" s="11">
        <f>SUM(D75:D76)</f>
        <v>376000000</v>
      </c>
      <c r="E74" s="11">
        <f t="shared" ref="E74:F74" si="12">SUM(E75:E76)</f>
        <v>40871000</v>
      </c>
      <c r="F74" s="11">
        <f t="shared" si="12"/>
        <v>0</v>
      </c>
      <c r="G74" s="41">
        <f t="shared" si="2"/>
        <v>0</v>
      </c>
      <c r="H74" s="11">
        <f>SUM(H75:H76)</f>
        <v>0</v>
      </c>
    </row>
    <row r="75" spans="1:8" ht="18.75" x14ac:dyDescent="0.25">
      <c r="A75" s="5" t="s">
        <v>66</v>
      </c>
      <c r="B75" s="6" t="s">
        <v>67</v>
      </c>
      <c r="C75" s="11">
        <f t="shared" si="7"/>
        <v>296871000</v>
      </c>
      <c r="D75" s="11">
        <v>256000000</v>
      </c>
      <c r="E75" s="11">
        <v>40871000</v>
      </c>
      <c r="F75" s="5"/>
      <c r="G75" s="41">
        <f t="shared" si="2"/>
        <v>0</v>
      </c>
      <c r="H75" s="5"/>
    </row>
    <row r="76" spans="1:8" ht="18.75" x14ac:dyDescent="0.25">
      <c r="A76" s="5" t="s">
        <v>68</v>
      </c>
      <c r="B76" s="6" t="s">
        <v>69</v>
      </c>
      <c r="C76" s="11">
        <f>SUM(C77:C88)</f>
        <v>120000000</v>
      </c>
      <c r="D76" s="11">
        <f t="shared" ref="D76:F76" si="13">SUM(D77:D88)</f>
        <v>120000000</v>
      </c>
      <c r="E76" s="11">
        <f t="shared" si="13"/>
        <v>0</v>
      </c>
      <c r="F76" s="11">
        <f t="shared" si="13"/>
        <v>0</v>
      </c>
      <c r="G76" s="41">
        <f t="shared" ref="G76:G88" si="14">F76/C76*100</f>
        <v>0</v>
      </c>
      <c r="H76" s="11">
        <f>SUM(H77:H88)</f>
        <v>0</v>
      </c>
    </row>
    <row r="77" spans="1:8" ht="18.75" x14ac:dyDescent="0.25">
      <c r="A77" s="5">
        <v>1</v>
      </c>
      <c r="B77" s="6" t="s">
        <v>35</v>
      </c>
      <c r="C77" s="11">
        <f t="shared" si="7"/>
        <v>10000000</v>
      </c>
      <c r="D77" s="11">
        <v>10000000</v>
      </c>
      <c r="E77" s="5">
        <v>0</v>
      </c>
      <c r="F77" s="5">
        <v>0</v>
      </c>
      <c r="G77" s="41">
        <f t="shared" si="14"/>
        <v>0</v>
      </c>
      <c r="H77" s="5"/>
    </row>
    <row r="78" spans="1:8" ht="18.75" x14ac:dyDescent="0.25">
      <c r="A78" s="5">
        <v>2</v>
      </c>
      <c r="B78" s="6" t="s">
        <v>36</v>
      </c>
      <c r="C78" s="11">
        <f t="shared" si="7"/>
        <v>10000000</v>
      </c>
      <c r="D78" s="11">
        <v>10000000</v>
      </c>
      <c r="E78" s="5">
        <v>0</v>
      </c>
      <c r="F78" s="5">
        <v>0</v>
      </c>
      <c r="G78" s="41">
        <f t="shared" si="14"/>
        <v>0</v>
      </c>
      <c r="H78" s="5"/>
    </row>
    <row r="79" spans="1:8" ht="18.75" x14ac:dyDescent="0.25">
      <c r="A79" s="5">
        <v>3</v>
      </c>
      <c r="B79" s="6" t="s">
        <v>37</v>
      </c>
      <c r="C79" s="11">
        <f t="shared" si="7"/>
        <v>10000000</v>
      </c>
      <c r="D79" s="11">
        <v>10000000</v>
      </c>
      <c r="E79" s="5">
        <v>0</v>
      </c>
      <c r="F79" s="5">
        <v>0</v>
      </c>
      <c r="G79" s="41">
        <f t="shared" si="14"/>
        <v>0</v>
      </c>
      <c r="H79" s="5"/>
    </row>
    <row r="80" spans="1:8" ht="18.75" x14ac:dyDescent="0.25">
      <c r="A80" s="5">
        <v>4</v>
      </c>
      <c r="B80" s="6" t="s">
        <v>38</v>
      </c>
      <c r="C80" s="11">
        <f t="shared" si="7"/>
        <v>10000000</v>
      </c>
      <c r="D80" s="11">
        <v>10000000</v>
      </c>
      <c r="E80" s="5">
        <v>0</v>
      </c>
      <c r="F80" s="5">
        <v>0</v>
      </c>
      <c r="G80" s="41">
        <f t="shared" si="14"/>
        <v>0</v>
      </c>
      <c r="H80" s="5"/>
    </row>
    <row r="81" spans="1:8" ht="18.75" x14ac:dyDescent="0.25">
      <c r="A81" s="5">
        <v>5</v>
      </c>
      <c r="B81" s="6" t="s">
        <v>39</v>
      </c>
      <c r="C81" s="11">
        <f t="shared" si="7"/>
        <v>10000000</v>
      </c>
      <c r="D81" s="11">
        <v>10000000</v>
      </c>
      <c r="E81" s="5">
        <v>0</v>
      </c>
      <c r="F81" s="5">
        <v>0</v>
      </c>
      <c r="G81" s="41">
        <f t="shared" si="14"/>
        <v>0</v>
      </c>
      <c r="H81" s="5"/>
    </row>
    <row r="82" spans="1:8" ht="18.75" x14ac:dyDescent="0.25">
      <c r="A82" s="5">
        <v>6</v>
      </c>
      <c r="B82" s="6" t="s">
        <v>40</v>
      </c>
      <c r="C82" s="11">
        <f t="shared" si="7"/>
        <v>10000000</v>
      </c>
      <c r="D82" s="11">
        <v>10000000</v>
      </c>
      <c r="E82" s="5">
        <v>0</v>
      </c>
      <c r="F82" s="5">
        <v>0</v>
      </c>
      <c r="G82" s="41">
        <f t="shared" si="14"/>
        <v>0</v>
      </c>
      <c r="H82" s="5"/>
    </row>
    <row r="83" spans="1:8" ht="18.75" x14ac:dyDescent="0.25">
      <c r="A83" s="5">
        <v>7</v>
      </c>
      <c r="B83" s="6" t="s">
        <v>41</v>
      </c>
      <c r="C83" s="11">
        <f t="shared" si="7"/>
        <v>10000000</v>
      </c>
      <c r="D83" s="11">
        <v>10000000</v>
      </c>
      <c r="E83" s="5">
        <v>0</v>
      </c>
      <c r="F83" s="5">
        <v>0</v>
      </c>
      <c r="G83" s="41">
        <f t="shared" si="14"/>
        <v>0</v>
      </c>
      <c r="H83" s="5"/>
    </row>
    <row r="84" spans="1:8" ht="18.75" x14ac:dyDescent="0.25">
      <c r="A84" s="5">
        <v>8</v>
      </c>
      <c r="B84" s="6" t="s">
        <v>42</v>
      </c>
      <c r="C84" s="11">
        <f t="shared" si="7"/>
        <v>10000000</v>
      </c>
      <c r="D84" s="11">
        <v>10000000</v>
      </c>
      <c r="E84" s="5">
        <v>0</v>
      </c>
      <c r="F84" s="5">
        <v>0</v>
      </c>
      <c r="G84" s="41">
        <f t="shared" si="14"/>
        <v>0</v>
      </c>
      <c r="H84" s="5"/>
    </row>
    <row r="85" spans="1:8" ht="18.75" x14ac:dyDescent="0.25">
      <c r="A85" s="5">
        <v>9</v>
      </c>
      <c r="B85" s="6" t="s">
        <v>43</v>
      </c>
      <c r="C85" s="11">
        <f t="shared" si="7"/>
        <v>10000000</v>
      </c>
      <c r="D85" s="11">
        <v>10000000</v>
      </c>
      <c r="E85" s="5">
        <v>0</v>
      </c>
      <c r="F85" s="5">
        <v>0</v>
      </c>
      <c r="G85" s="41">
        <f t="shared" si="14"/>
        <v>0</v>
      </c>
      <c r="H85" s="5"/>
    </row>
    <row r="86" spans="1:8" ht="18.75" x14ac:dyDescent="0.25">
      <c r="A86" s="5">
        <v>10</v>
      </c>
      <c r="B86" s="6" t="s">
        <v>44</v>
      </c>
      <c r="C86" s="11">
        <f t="shared" si="7"/>
        <v>10000000</v>
      </c>
      <c r="D86" s="11">
        <v>10000000</v>
      </c>
      <c r="E86" s="5">
        <v>0</v>
      </c>
      <c r="F86" s="5">
        <v>0</v>
      </c>
      <c r="G86" s="41">
        <f t="shared" si="14"/>
        <v>0</v>
      </c>
      <c r="H86" s="5"/>
    </row>
    <row r="87" spans="1:8" ht="18.75" x14ac:dyDescent="0.25">
      <c r="A87" s="5">
        <v>11</v>
      </c>
      <c r="B87" s="6" t="s">
        <v>45</v>
      </c>
      <c r="C87" s="11">
        <f t="shared" si="7"/>
        <v>10000000</v>
      </c>
      <c r="D87" s="11">
        <v>10000000</v>
      </c>
      <c r="E87" s="5">
        <v>0</v>
      </c>
      <c r="F87" s="5">
        <v>0</v>
      </c>
      <c r="G87" s="41">
        <f t="shared" si="14"/>
        <v>0</v>
      </c>
      <c r="H87" s="5"/>
    </row>
    <row r="88" spans="1:8" ht="18.75" x14ac:dyDescent="0.25">
      <c r="A88" s="5">
        <v>12</v>
      </c>
      <c r="B88" s="6" t="s">
        <v>46</v>
      </c>
      <c r="C88" s="11">
        <f t="shared" si="7"/>
        <v>10000000</v>
      </c>
      <c r="D88" s="11">
        <v>10000000</v>
      </c>
      <c r="E88" s="5">
        <v>0</v>
      </c>
      <c r="F88" s="5">
        <v>0</v>
      </c>
      <c r="G88" s="41">
        <f t="shared" si="14"/>
        <v>0</v>
      </c>
      <c r="H88" s="5"/>
    </row>
  </sheetData>
  <mergeCells count="11">
    <mergeCell ref="H7:H8"/>
    <mergeCell ref="G7:G8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ageMargins left="0.24" right="0.16" top="0.38" bottom="0.47" header="0.2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VỐN ĐẦU TƯ</vt:lpstr>
      <vt:lpstr>VỐN SỰ NGHIỆP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CUONG_LDXH</dc:creator>
  <cp:lastModifiedBy>VNN.R9</cp:lastModifiedBy>
  <cp:lastPrinted>2023-07-28T01:58:01Z</cp:lastPrinted>
  <dcterms:created xsi:type="dcterms:W3CDTF">2023-07-21T03:38:07Z</dcterms:created>
  <dcterms:modified xsi:type="dcterms:W3CDTF">2023-08-15T04:01:59Z</dcterms:modified>
</cp:coreProperties>
</file>