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295" windowHeight="7095"/>
  </bookViews>
  <sheets>
    <sheet name="Sheet1" sheetId="3" r:id="rId1"/>
    <sheet name="Sheet2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/>
  <c r="D18"/>
  <c r="E18"/>
  <c r="C18"/>
  <c r="D7"/>
  <c r="E7"/>
  <c r="E10"/>
  <c r="C17" i="4"/>
  <c r="L17"/>
  <c r="S31"/>
  <c r="M7"/>
  <c r="M8"/>
  <c r="M10"/>
  <c r="M11"/>
  <c r="M12"/>
  <c r="M13"/>
  <c r="M14"/>
  <c r="M15"/>
  <c r="M16"/>
  <c r="K17" l="1"/>
  <c r="J9" l="1"/>
  <c r="J17" s="1"/>
  <c r="I17"/>
  <c r="H6"/>
  <c r="H17" s="1"/>
  <c r="G17"/>
  <c r="F6"/>
  <c r="F17" s="1"/>
  <c r="F9"/>
  <c r="E6"/>
  <c r="D17"/>
  <c r="E17" l="1"/>
  <c r="M17" s="1"/>
  <c r="M6"/>
  <c r="M9"/>
</calcChain>
</file>

<file path=xl/sharedStrings.xml><?xml version="1.0" encoding="utf-8"?>
<sst xmlns="http://schemas.openxmlformats.org/spreadsheetml/2006/main" count="56" uniqueCount="41">
  <si>
    <t>STT</t>
  </si>
  <si>
    <t>Mường Đun</t>
  </si>
  <si>
    <t>Lao Xả Phình</t>
  </si>
  <si>
    <t>Sính Phình</t>
  </si>
  <si>
    <t>Mường Báng</t>
  </si>
  <si>
    <t>Trung Thu</t>
  </si>
  <si>
    <t>Tả Phìn</t>
  </si>
  <si>
    <t>Tả Sìn Thàng</t>
  </si>
  <si>
    <t>Xá Nhè</t>
  </si>
  <si>
    <t>Tủa Thàng</t>
  </si>
  <si>
    <t>Thị Trấn</t>
  </si>
  <si>
    <t>Đơn vị xã</t>
  </si>
  <si>
    <t>Số hộ bị thiệt hại</t>
  </si>
  <si>
    <t>TỔNG CỘNG</t>
  </si>
  <si>
    <t>Số thôn (bản) có dịch</t>
  </si>
  <si>
    <t>Số lượng (con)</t>
  </si>
  <si>
    <t>Trọng lượng đã tiêu hủy (kg)</t>
  </si>
  <si>
    <t>TỔNG HỢP SỐ LƯỢNG LỢN CHẾT DO DỊCH TẢ LỢN CHÂU PHI</t>
  </si>
  <si>
    <t>17/4</t>
  </si>
  <si>
    <t>18/4</t>
  </si>
  <si>
    <t>19/4</t>
  </si>
  <si>
    <t>20/4</t>
  </si>
  <si>
    <t>21/4</t>
  </si>
  <si>
    <t>Huổi Só</t>
  </si>
  <si>
    <t>Số lượng chết theo từng ngày</t>
  </si>
  <si>
    <t>16/4</t>
  </si>
  <si>
    <t>22/4</t>
  </si>
  <si>
    <t xml:space="preserve">Tổng số </t>
  </si>
  <si>
    <t>đến ngày 15/4</t>
  </si>
  <si>
    <t>23/4</t>
  </si>
  <si>
    <t>mb</t>
  </si>
  <si>
    <t>sp</t>
  </si>
  <si>
    <t>bản én</t>
  </si>
  <si>
    <t>bản sẳng</t>
  </si>
  <si>
    <t>từ ngài 2</t>
  </si>
  <si>
    <t>bản hột</t>
  </si>
  <si>
    <t>ngày 24/4</t>
  </si>
  <si>
    <t>(Kèm theo Báo cáo số       /BC-NN ngày 24/4/2019 của Phòng NN và PTNT huyện Tủa Chùa</t>
  </si>
  <si>
    <t>(Kèm theo Báo cáo số         /BC-NN ngày 24/4/2019 của Phòng NN và PTNT huyện Tủa Chùa</t>
  </si>
  <si>
    <t>DIỄN BIẾN SỐ LƯỢNG LỢN CHẾT DO DỊCH TẢ LỢN CHÂU PHI TRÊN ĐỊA BÀN HUYỆN TỦA CHÙA</t>
  </si>
  <si>
    <t>Số liệu cập nhật đến 16h00 ngày 23/4/2019</t>
  </si>
</sst>
</file>

<file path=xl/styles.xml><?xml version="1.0" encoding="utf-8"?>
<styleSheet xmlns="http://schemas.openxmlformats.org/spreadsheetml/2006/main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i/>
      <sz val="11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i/>
      <sz val="12"/>
      <color theme="1"/>
      <name val="Calibri Light"/>
      <family val="1"/>
      <scheme val="major"/>
    </font>
    <font>
      <sz val="14"/>
      <color theme="1"/>
      <name val="Calibri"/>
      <family val="2"/>
      <scheme val="minor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b/>
      <sz val="13"/>
      <color indexed="8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tabSelected="1" topLeftCell="A3" workbookViewId="0">
      <selection activeCell="K15" sqref="K15"/>
    </sheetView>
  </sheetViews>
  <sheetFormatPr defaultRowHeight="15"/>
  <cols>
    <col min="1" max="1" width="6.42578125" customWidth="1"/>
    <col min="2" max="2" width="18.28515625" customWidth="1"/>
    <col min="3" max="3" width="16.140625" style="1" customWidth="1"/>
    <col min="4" max="6" width="16.140625" customWidth="1"/>
  </cols>
  <sheetData>
    <row r="1" spans="1:6" s="7" customFormat="1" ht="14.25" customHeight="1">
      <c r="A1" s="21" t="s">
        <v>17</v>
      </c>
      <c r="B1" s="21"/>
      <c r="C1" s="21"/>
      <c r="D1" s="21"/>
      <c r="E1" s="21"/>
      <c r="F1" s="21"/>
    </row>
    <row r="2" spans="1:6" s="7" customFormat="1" ht="14.25" customHeight="1">
      <c r="A2" s="21" t="s">
        <v>40</v>
      </c>
      <c r="B2" s="21"/>
      <c r="C2" s="21"/>
      <c r="D2" s="21"/>
      <c r="E2" s="21"/>
      <c r="F2" s="21"/>
    </row>
    <row r="3" spans="1:6" s="7" customFormat="1" ht="14.25" customHeight="1">
      <c r="A3" s="22" t="s">
        <v>37</v>
      </c>
      <c r="B3" s="22"/>
      <c r="C3" s="22"/>
      <c r="D3" s="22"/>
      <c r="E3" s="22"/>
      <c r="F3" s="22"/>
    </row>
    <row r="4" spans="1:6" ht="18.75">
      <c r="A4" s="14"/>
      <c r="B4" s="14"/>
      <c r="C4" s="14"/>
      <c r="D4" s="14"/>
      <c r="E4" s="14"/>
      <c r="F4" s="14"/>
    </row>
    <row r="5" spans="1:6">
      <c r="A5" s="23" t="s">
        <v>0</v>
      </c>
      <c r="B5" s="23" t="s">
        <v>11</v>
      </c>
      <c r="C5" s="24" t="s">
        <v>14</v>
      </c>
      <c r="D5" s="24" t="s">
        <v>15</v>
      </c>
      <c r="E5" s="24" t="s">
        <v>16</v>
      </c>
      <c r="F5" s="24" t="s">
        <v>12</v>
      </c>
    </row>
    <row r="6" spans="1:6" s="6" customFormat="1" ht="50.25" customHeight="1">
      <c r="A6" s="23"/>
      <c r="B6" s="23"/>
      <c r="C6" s="25"/>
      <c r="D6" s="25"/>
      <c r="E6" s="25"/>
      <c r="F6" s="25"/>
    </row>
    <row r="7" spans="1:6" ht="16.5">
      <c r="A7" s="15">
        <v>1</v>
      </c>
      <c r="B7" s="16" t="s">
        <v>4</v>
      </c>
      <c r="C7" s="17">
        <v>17</v>
      </c>
      <c r="D7" s="15">
        <f>183+3</f>
        <v>186</v>
      </c>
      <c r="E7" s="18">
        <f>7858+237</f>
        <v>8095</v>
      </c>
      <c r="F7" s="15">
        <v>88</v>
      </c>
    </row>
    <row r="8" spans="1:6" ht="16.5">
      <c r="A8" s="15">
        <v>2</v>
      </c>
      <c r="B8" s="16" t="s">
        <v>8</v>
      </c>
      <c r="C8" s="17">
        <v>8</v>
      </c>
      <c r="D8" s="15">
        <v>41</v>
      </c>
      <c r="E8" s="18">
        <v>1080</v>
      </c>
      <c r="F8" s="15">
        <v>20</v>
      </c>
    </row>
    <row r="9" spans="1:6" ht="16.5">
      <c r="A9" s="15">
        <v>3</v>
      </c>
      <c r="B9" s="16" t="s">
        <v>9</v>
      </c>
      <c r="C9" s="17">
        <v>3</v>
      </c>
      <c r="D9" s="15">
        <v>20</v>
      </c>
      <c r="E9" s="18">
        <v>1305</v>
      </c>
      <c r="F9" s="15">
        <v>14</v>
      </c>
    </row>
    <row r="10" spans="1:6" ht="16.5">
      <c r="A10" s="15">
        <v>4</v>
      </c>
      <c r="B10" s="16" t="s">
        <v>1</v>
      </c>
      <c r="C10" s="17">
        <v>8</v>
      </c>
      <c r="D10" s="15">
        <v>338</v>
      </c>
      <c r="E10" s="18">
        <f>13282+75</f>
        <v>13357</v>
      </c>
      <c r="F10" s="15">
        <v>160</v>
      </c>
    </row>
    <row r="11" spans="1:6" ht="16.5">
      <c r="A11" s="15">
        <v>5</v>
      </c>
      <c r="B11" s="16" t="s">
        <v>3</v>
      </c>
      <c r="C11" s="17">
        <v>4</v>
      </c>
      <c r="D11" s="15">
        <v>48</v>
      </c>
      <c r="E11" s="18">
        <v>1331</v>
      </c>
      <c r="F11" s="15">
        <v>17</v>
      </c>
    </row>
    <row r="12" spans="1:6" ht="16.5">
      <c r="A12" s="15">
        <v>6</v>
      </c>
      <c r="B12" s="16" t="s">
        <v>6</v>
      </c>
      <c r="C12" s="17">
        <v>4</v>
      </c>
      <c r="D12" s="15">
        <v>26</v>
      </c>
      <c r="E12" s="18">
        <v>687</v>
      </c>
      <c r="F12" s="15">
        <v>13</v>
      </c>
    </row>
    <row r="13" spans="1:6" ht="16.5">
      <c r="A13" s="15">
        <v>7</v>
      </c>
      <c r="B13" s="16" t="s">
        <v>5</v>
      </c>
      <c r="C13" s="17">
        <v>5</v>
      </c>
      <c r="D13" s="15">
        <v>16</v>
      </c>
      <c r="E13" s="18">
        <v>744</v>
      </c>
      <c r="F13" s="15">
        <v>8</v>
      </c>
    </row>
    <row r="14" spans="1:6" ht="16.5">
      <c r="A14" s="15">
        <v>8</v>
      </c>
      <c r="B14" s="16" t="s">
        <v>2</v>
      </c>
      <c r="C14" s="17">
        <v>3</v>
      </c>
      <c r="D14" s="15">
        <v>46</v>
      </c>
      <c r="E14" s="18">
        <v>1326</v>
      </c>
      <c r="F14" s="15">
        <v>13</v>
      </c>
    </row>
    <row r="15" spans="1:6" ht="16.5">
      <c r="A15" s="15">
        <v>9</v>
      </c>
      <c r="B15" s="16" t="s">
        <v>7</v>
      </c>
      <c r="C15" s="17">
        <v>4</v>
      </c>
      <c r="D15" s="15">
        <v>18</v>
      </c>
      <c r="E15" s="18">
        <v>877</v>
      </c>
      <c r="F15" s="15">
        <v>11</v>
      </c>
    </row>
    <row r="16" spans="1:6" ht="16.5">
      <c r="A16" s="15">
        <v>10</v>
      </c>
      <c r="B16" s="16" t="s">
        <v>10</v>
      </c>
      <c r="C16" s="17">
        <v>1</v>
      </c>
      <c r="D16" s="15">
        <v>19</v>
      </c>
      <c r="E16" s="18">
        <v>430</v>
      </c>
      <c r="F16" s="15">
        <v>6</v>
      </c>
    </row>
    <row r="17" spans="1:6" s="1" customFormat="1" ht="16.5">
      <c r="A17" s="15">
        <v>11</v>
      </c>
      <c r="B17" s="16" t="s">
        <v>23</v>
      </c>
      <c r="C17" s="17">
        <v>1</v>
      </c>
      <c r="D17" s="15">
        <v>1</v>
      </c>
      <c r="E17" s="18">
        <v>70</v>
      </c>
      <c r="F17" s="15">
        <v>1</v>
      </c>
    </row>
    <row r="18" spans="1:6" ht="16.5">
      <c r="A18" s="19"/>
      <c r="B18" s="16" t="s">
        <v>13</v>
      </c>
      <c r="C18" s="17">
        <f>SUM(C7:C17)</f>
        <v>58</v>
      </c>
      <c r="D18" s="17">
        <f t="shared" ref="D18:E18" si="0">SUM(D7:D17)</f>
        <v>759</v>
      </c>
      <c r="E18" s="20">
        <f t="shared" si="0"/>
        <v>29302</v>
      </c>
      <c r="F18" s="17">
        <f>SUM(F7:F17)</f>
        <v>351</v>
      </c>
    </row>
  </sheetData>
  <mergeCells count="9">
    <mergeCell ref="A1:F1"/>
    <mergeCell ref="A2:F2"/>
    <mergeCell ref="A3:F3"/>
    <mergeCell ref="A5:A6"/>
    <mergeCell ref="B5:B6"/>
    <mergeCell ref="E5:E6"/>
    <mergeCell ref="F5:F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workbookViewId="0">
      <selection activeCell="E12" sqref="E12"/>
    </sheetView>
  </sheetViews>
  <sheetFormatPr defaultRowHeight="15"/>
  <cols>
    <col min="2" max="2" width="17.7109375" customWidth="1"/>
    <col min="4" max="12" width="9" style="9"/>
    <col min="13" max="13" width="9" style="2"/>
  </cols>
  <sheetData>
    <row r="1" spans="1:19" s="7" customFormat="1" ht="22.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9" s="7" customFormat="1" ht="22.5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9" ht="14.25" customHeight="1">
      <c r="A4" s="27" t="s">
        <v>0</v>
      </c>
      <c r="B4" s="27" t="s">
        <v>11</v>
      </c>
      <c r="C4" s="28" t="s">
        <v>14</v>
      </c>
      <c r="D4" s="32" t="s">
        <v>24</v>
      </c>
      <c r="E4" s="33"/>
      <c r="F4" s="33"/>
      <c r="G4" s="33"/>
      <c r="H4" s="33"/>
      <c r="I4" s="33"/>
      <c r="J4" s="33"/>
      <c r="K4" s="33"/>
      <c r="L4" s="34"/>
      <c r="M4" s="30" t="s">
        <v>27</v>
      </c>
      <c r="N4" s="7"/>
    </row>
    <row r="5" spans="1:19" ht="39.75" customHeight="1">
      <c r="A5" s="27"/>
      <c r="B5" s="27"/>
      <c r="C5" s="29"/>
      <c r="D5" s="13" t="s">
        <v>28</v>
      </c>
      <c r="E5" s="12" t="s">
        <v>25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26</v>
      </c>
      <c r="L5" s="12" t="s">
        <v>29</v>
      </c>
      <c r="M5" s="31"/>
      <c r="N5" s="7"/>
      <c r="R5" t="s">
        <v>36</v>
      </c>
    </row>
    <row r="6" spans="1:19" ht="28.5" customHeight="1">
      <c r="A6" s="3">
        <v>1</v>
      </c>
      <c r="B6" s="4" t="s">
        <v>4</v>
      </c>
      <c r="C6" s="8">
        <v>17</v>
      </c>
      <c r="D6" s="11">
        <v>126</v>
      </c>
      <c r="E6" s="11">
        <f>138-126</f>
        <v>12</v>
      </c>
      <c r="F6" s="11">
        <f>147-138</f>
        <v>9</v>
      </c>
      <c r="G6" s="11">
        <v>10</v>
      </c>
      <c r="H6" s="11">
        <f>171-157</f>
        <v>14</v>
      </c>
      <c r="I6" s="11">
        <v>2</v>
      </c>
      <c r="J6" s="11">
        <v>4</v>
      </c>
      <c r="K6" s="11">
        <v>6</v>
      </c>
      <c r="L6" s="11">
        <v>3</v>
      </c>
      <c r="M6" s="10">
        <f>+SUM(D6:L6)</f>
        <v>186</v>
      </c>
      <c r="N6" s="7"/>
      <c r="R6" t="s">
        <v>30</v>
      </c>
      <c r="S6">
        <v>2</v>
      </c>
    </row>
    <row r="7" spans="1:19" ht="28.5" customHeight="1">
      <c r="A7" s="3">
        <v>2</v>
      </c>
      <c r="B7" s="4" t="s">
        <v>8</v>
      </c>
      <c r="C7" s="8">
        <v>8</v>
      </c>
      <c r="D7" s="11">
        <v>28</v>
      </c>
      <c r="E7" s="11">
        <v>0</v>
      </c>
      <c r="F7" s="11">
        <v>3</v>
      </c>
      <c r="G7" s="11">
        <v>6</v>
      </c>
      <c r="H7" s="11">
        <v>2</v>
      </c>
      <c r="I7" s="11">
        <v>1</v>
      </c>
      <c r="J7" s="11">
        <v>0</v>
      </c>
      <c r="K7" s="11">
        <v>1</v>
      </c>
      <c r="L7" s="11">
        <v>0</v>
      </c>
      <c r="M7" s="10">
        <f t="shared" ref="M7:M16" si="0">+SUM(D7:L7)</f>
        <v>41</v>
      </c>
      <c r="N7" s="7"/>
      <c r="R7" t="s">
        <v>31</v>
      </c>
      <c r="S7">
        <v>1</v>
      </c>
    </row>
    <row r="8" spans="1:19" ht="28.5" customHeight="1">
      <c r="A8" s="3">
        <v>3</v>
      </c>
      <c r="B8" s="4" t="s">
        <v>9</v>
      </c>
      <c r="C8" s="8">
        <v>3</v>
      </c>
      <c r="D8" s="11">
        <v>9</v>
      </c>
      <c r="E8" s="11">
        <v>1</v>
      </c>
      <c r="F8" s="11">
        <v>2</v>
      </c>
      <c r="G8" s="11">
        <v>0</v>
      </c>
      <c r="H8" s="11">
        <v>0</v>
      </c>
      <c r="I8" s="11">
        <v>7</v>
      </c>
      <c r="J8" s="11">
        <v>0</v>
      </c>
      <c r="K8" s="11">
        <v>1</v>
      </c>
      <c r="L8" s="11">
        <v>0</v>
      </c>
      <c r="M8" s="10">
        <f t="shared" si="0"/>
        <v>20</v>
      </c>
      <c r="N8" s="7"/>
    </row>
    <row r="9" spans="1:19" ht="28.5" customHeight="1">
      <c r="A9" s="3">
        <v>4</v>
      </c>
      <c r="B9" s="4" t="s">
        <v>1</v>
      </c>
      <c r="C9" s="8">
        <v>8</v>
      </c>
      <c r="D9" s="11">
        <v>276</v>
      </c>
      <c r="E9" s="11">
        <v>4</v>
      </c>
      <c r="F9" s="11">
        <f>293-280</f>
        <v>13</v>
      </c>
      <c r="G9" s="11">
        <v>6</v>
      </c>
      <c r="H9" s="11">
        <v>2</v>
      </c>
      <c r="I9" s="11">
        <v>10</v>
      </c>
      <c r="J9" s="11">
        <f>328-311</f>
        <v>17</v>
      </c>
      <c r="K9" s="11">
        <v>8</v>
      </c>
      <c r="L9" s="11">
        <v>2</v>
      </c>
      <c r="M9" s="10">
        <f t="shared" si="0"/>
        <v>338</v>
      </c>
      <c r="N9" s="7"/>
    </row>
    <row r="10" spans="1:19" ht="28.5" customHeight="1">
      <c r="A10" s="3">
        <v>5</v>
      </c>
      <c r="B10" s="4" t="s">
        <v>3</v>
      </c>
      <c r="C10" s="8">
        <v>4</v>
      </c>
      <c r="D10" s="11">
        <v>38</v>
      </c>
      <c r="E10" s="11">
        <v>0</v>
      </c>
      <c r="F10" s="11">
        <v>0</v>
      </c>
      <c r="G10" s="11">
        <v>3</v>
      </c>
      <c r="H10" s="11">
        <v>4</v>
      </c>
      <c r="I10" s="11">
        <v>0</v>
      </c>
      <c r="J10" s="11">
        <v>3</v>
      </c>
      <c r="K10" s="11">
        <v>0</v>
      </c>
      <c r="L10" s="11">
        <v>0</v>
      </c>
      <c r="M10" s="10">
        <f t="shared" si="0"/>
        <v>48</v>
      </c>
      <c r="N10" s="7"/>
    </row>
    <row r="11" spans="1:19" ht="28.5" customHeight="1">
      <c r="A11" s="3">
        <v>6</v>
      </c>
      <c r="B11" s="4" t="s">
        <v>6</v>
      </c>
      <c r="C11" s="8">
        <v>4</v>
      </c>
      <c r="D11" s="11">
        <v>6</v>
      </c>
      <c r="E11" s="11">
        <v>2</v>
      </c>
      <c r="F11" s="11">
        <v>12</v>
      </c>
      <c r="G11" s="11">
        <v>2</v>
      </c>
      <c r="H11" s="11">
        <v>0</v>
      </c>
      <c r="I11" s="11">
        <v>4</v>
      </c>
      <c r="J11" s="11">
        <v>0</v>
      </c>
      <c r="K11" s="11">
        <v>0</v>
      </c>
      <c r="L11" s="11">
        <v>0</v>
      </c>
      <c r="M11" s="10">
        <f t="shared" si="0"/>
        <v>26</v>
      </c>
      <c r="N11" s="7"/>
    </row>
    <row r="12" spans="1:19" ht="28.5" customHeight="1">
      <c r="A12" s="3">
        <v>7</v>
      </c>
      <c r="B12" s="4" t="s">
        <v>5</v>
      </c>
      <c r="C12" s="8">
        <v>5</v>
      </c>
      <c r="D12" s="11">
        <v>6</v>
      </c>
      <c r="E12" s="11">
        <v>3</v>
      </c>
      <c r="F12" s="11">
        <v>1</v>
      </c>
      <c r="G12" s="11">
        <v>0</v>
      </c>
      <c r="H12" s="11">
        <v>2</v>
      </c>
      <c r="I12" s="11">
        <v>2</v>
      </c>
      <c r="J12" s="11">
        <v>1</v>
      </c>
      <c r="K12" s="11">
        <v>1</v>
      </c>
      <c r="L12" s="11">
        <v>0</v>
      </c>
      <c r="M12" s="10">
        <f t="shared" si="0"/>
        <v>16</v>
      </c>
      <c r="N12" s="7"/>
    </row>
    <row r="13" spans="1:19" ht="28.5" customHeight="1">
      <c r="A13" s="3">
        <v>8</v>
      </c>
      <c r="B13" s="4" t="s">
        <v>2</v>
      </c>
      <c r="C13" s="8">
        <v>3</v>
      </c>
      <c r="D13" s="11">
        <v>45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46</v>
      </c>
      <c r="N13" s="7"/>
    </row>
    <row r="14" spans="1:19" ht="28.5" customHeight="1">
      <c r="A14" s="3">
        <v>9</v>
      </c>
      <c r="B14" s="4" t="s">
        <v>7</v>
      </c>
      <c r="C14" s="8">
        <v>4</v>
      </c>
      <c r="D14" s="11">
        <v>5</v>
      </c>
      <c r="E14" s="11">
        <v>10</v>
      </c>
      <c r="F14" s="11">
        <v>0</v>
      </c>
      <c r="G14" s="11">
        <v>2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0">
        <f t="shared" si="0"/>
        <v>18</v>
      </c>
      <c r="N14" s="7"/>
    </row>
    <row r="15" spans="1:19" ht="28.5" customHeight="1">
      <c r="A15" s="3">
        <v>10</v>
      </c>
      <c r="B15" s="4" t="s">
        <v>10</v>
      </c>
      <c r="C15" s="8">
        <v>1</v>
      </c>
      <c r="D15" s="11">
        <v>5</v>
      </c>
      <c r="E15" s="11">
        <v>0</v>
      </c>
      <c r="F15" s="11">
        <v>5</v>
      </c>
      <c r="G15" s="11">
        <v>1</v>
      </c>
      <c r="H15" s="11">
        <v>0</v>
      </c>
      <c r="I15" s="11">
        <v>0</v>
      </c>
      <c r="J15" s="11">
        <v>8</v>
      </c>
      <c r="K15" s="11">
        <v>0</v>
      </c>
      <c r="L15" s="11">
        <v>0</v>
      </c>
      <c r="M15" s="10">
        <f t="shared" si="0"/>
        <v>19</v>
      </c>
      <c r="N15" s="7"/>
    </row>
    <row r="16" spans="1:19" s="1" customFormat="1" ht="28.5" customHeight="1">
      <c r="A16" s="3">
        <v>11</v>
      </c>
      <c r="B16" s="4" t="s">
        <v>23</v>
      </c>
      <c r="C16" s="8">
        <v>1</v>
      </c>
      <c r="D16" s="11"/>
      <c r="E16" s="11"/>
      <c r="F16" s="11"/>
      <c r="G16" s="11"/>
      <c r="H16" s="11"/>
      <c r="I16" s="11"/>
      <c r="J16" s="11">
        <v>1</v>
      </c>
      <c r="K16" s="11">
        <v>0</v>
      </c>
      <c r="L16" s="11">
        <v>0</v>
      </c>
      <c r="M16" s="10">
        <f t="shared" si="0"/>
        <v>1</v>
      </c>
      <c r="N16" s="7"/>
    </row>
    <row r="17" spans="1:19">
      <c r="A17" s="5"/>
      <c r="B17" s="4" t="s">
        <v>13</v>
      </c>
      <c r="C17" s="8">
        <f>SUM(C6:C16)</f>
        <v>58</v>
      </c>
      <c r="D17" s="12">
        <f t="shared" ref="D17:I17" si="1">SUM(D6:D15)</f>
        <v>544</v>
      </c>
      <c r="E17" s="12">
        <f t="shared" si="1"/>
        <v>33</v>
      </c>
      <c r="F17" s="12">
        <f t="shared" si="1"/>
        <v>45</v>
      </c>
      <c r="G17" s="12">
        <f t="shared" si="1"/>
        <v>30</v>
      </c>
      <c r="H17" s="12">
        <f t="shared" si="1"/>
        <v>24</v>
      </c>
      <c r="I17" s="12">
        <f t="shared" si="1"/>
        <v>27</v>
      </c>
      <c r="J17" s="12">
        <f>SUM(J6:J16)</f>
        <v>34</v>
      </c>
      <c r="K17" s="12">
        <f>SUM(K6:K16)</f>
        <v>17</v>
      </c>
      <c r="L17" s="12">
        <f>SUM(L6:L16)</f>
        <v>5</v>
      </c>
      <c r="M17" s="10">
        <f>+SUM(D17:L17)</f>
        <v>759</v>
      </c>
      <c r="N17" s="7"/>
    </row>
    <row r="23" spans="1:19">
      <c r="Q23" t="s">
        <v>32</v>
      </c>
      <c r="R23">
        <v>1</v>
      </c>
      <c r="S23">
        <v>91</v>
      </c>
    </row>
    <row r="24" spans="1:19">
      <c r="Q24" t="s">
        <v>33</v>
      </c>
      <c r="R24">
        <v>1</v>
      </c>
      <c r="S24">
        <v>106</v>
      </c>
    </row>
    <row r="25" spans="1:19">
      <c r="Q25" t="s">
        <v>34</v>
      </c>
      <c r="R25">
        <v>1</v>
      </c>
      <c r="S25">
        <v>40</v>
      </c>
    </row>
    <row r="28" spans="1:19">
      <c r="Q28" t="s">
        <v>35</v>
      </c>
      <c r="R28">
        <v>2</v>
      </c>
      <c r="S28">
        <v>75</v>
      </c>
    </row>
    <row r="31" spans="1:19">
      <c r="S31">
        <f>28990+312</f>
        <v>29302</v>
      </c>
    </row>
  </sheetData>
  <mergeCells count="7">
    <mergeCell ref="A1:M1"/>
    <mergeCell ref="A2:M2"/>
    <mergeCell ref="A4:A5"/>
    <mergeCell ref="B4:B5"/>
    <mergeCell ref="C4:C5"/>
    <mergeCell ref="M4:M5"/>
    <mergeCell ref="D4:L4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CQTYVI</dc:creator>
  <cp:lastModifiedBy>VNN.R9</cp:lastModifiedBy>
  <cp:lastPrinted>2019-04-24T02:31:21Z</cp:lastPrinted>
  <dcterms:created xsi:type="dcterms:W3CDTF">2019-03-06T02:25:34Z</dcterms:created>
  <dcterms:modified xsi:type="dcterms:W3CDTF">2019-04-24T09:35:05Z</dcterms:modified>
</cp:coreProperties>
</file>